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Místní rozvoj\Veřejné zakázky\Veřejné zakázky\VŘ 2023\VZMR - Vybudování pumptrackového hřiště Dobříš\Rozpočet\"/>
    </mc:Choice>
  </mc:AlternateContent>
  <bookViews>
    <workbookView xWindow="28680" yWindow="0" windowWidth="29040" windowHeight="16440" activeTab="1"/>
  </bookViews>
  <sheets>
    <sheet name="úvodní strana" sheetId="8" r:id="rId1"/>
    <sheet name="VÝKAZ VÝMĚR" sheetId="6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6" l="1"/>
  <c r="F36" i="6"/>
  <c r="F15" i="6"/>
  <c r="F6" i="6"/>
  <c r="D22" i="6"/>
  <c r="F22" i="6" s="1"/>
  <c r="D21" i="6"/>
  <c r="F21" i="6" s="1"/>
  <c r="D20" i="6"/>
  <c r="F20" i="6" s="1"/>
  <c r="D19" i="6"/>
  <c r="F19" i="6" s="1"/>
  <c r="D18" i="6"/>
  <c r="F18" i="6" s="1"/>
  <c r="F17" i="6"/>
  <c r="F16" i="6"/>
  <c r="F32" i="6"/>
  <c r="F24" i="6"/>
  <c r="F31" i="6"/>
  <c r="F30" i="6"/>
  <c r="D10" i="6"/>
  <c r="F10" i="6" s="1"/>
  <c r="F27" i="6"/>
  <c r="D13" i="6"/>
  <c r="F13" i="6" s="1"/>
  <c r="D12" i="6"/>
  <c r="F12" i="6" s="1"/>
  <c r="D11" i="6"/>
  <c r="F11" i="6" s="1"/>
  <c r="D9" i="6"/>
  <c r="F9" i="6" s="1"/>
  <c r="F29" i="6"/>
  <c r="F26" i="6"/>
  <c r="F25" i="6"/>
  <c r="F33" i="6"/>
  <c r="F34" i="6"/>
  <c r="F7" i="6"/>
  <c r="F8" i="6"/>
  <c r="F35" i="6" l="1"/>
  <c r="F37" i="6" l="1"/>
  <c r="F38" i="6" s="1"/>
  <c r="F40" i="6" s="1"/>
</calcChain>
</file>

<file path=xl/sharedStrings.xml><?xml version="1.0" encoding="utf-8"?>
<sst xmlns="http://schemas.openxmlformats.org/spreadsheetml/2006/main" count="82" uniqueCount="49">
  <si>
    <t>jedn cena</t>
  </si>
  <si>
    <t>cena</t>
  </si>
  <si>
    <t>cena celkem</t>
  </si>
  <si>
    <t>popis činnosti</t>
  </si>
  <si>
    <t>M.J.</t>
  </si>
  <si>
    <t>množství</t>
  </si>
  <si>
    <t>cena celkem s DPH</t>
  </si>
  <si>
    <t>Kč</t>
  </si>
  <si>
    <t>-</t>
  </si>
  <si>
    <t>DPH 21%</t>
  </si>
  <si>
    <t>m2</t>
  </si>
  <si>
    <t>kpl</t>
  </si>
  <si>
    <t>m3</t>
  </si>
  <si>
    <t>ks</t>
  </si>
  <si>
    <t>č.</t>
  </si>
  <si>
    <t>modelace základu trati dle PD</t>
  </si>
  <si>
    <t>VRN (zařízení staveniště -vybudování, provoz a likidace)</t>
  </si>
  <si>
    <t xml:space="preserve">hutnění povrchu vibrační deskou </t>
  </si>
  <si>
    <t>hutnění konstrukčních vrstev po tl. 0,20 m</t>
  </si>
  <si>
    <t xml:space="preserve">finální modelace povrchu podkladu vrstvy štěrkodrti </t>
  </si>
  <si>
    <t xml:space="preserve">vytyčení  dráhy - geodetické práce </t>
  </si>
  <si>
    <t>m</t>
  </si>
  <si>
    <t xml:space="preserve">ztravnění -rovná plocha, založení trávníku včetně přípravy podkladu </t>
  </si>
  <si>
    <t>drenáž</t>
  </si>
  <si>
    <t>VSAKOVACÍ PLOCHA - JÁMA ZASYPÁNA ŘÍČNÍM ŠTĚRKEM (KAČÍRKEM) DO ÚROVNĚ TERÉNU
hl. 0,20-0,30m - PLOCHA  cca 6m2</t>
  </si>
  <si>
    <t>dodávka štěrkové vrstvy, štěrkodrt frakce 0-32mm, tl. 200 mm</t>
  </si>
  <si>
    <t>Provozní řád - cedule včetně stojanu (ocelový nerezový rám jackl 20x30 s oboustraně potištěnou tabulkou vel. 600x1000mm, konstrukce zabetonována, deska Dibond 3mm oboustranný barevný potisk)</t>
  </si>
  <si>
    <t>celkem</t>
  </si>
  <si>
    <t>uvedení dráhy do provozu</t>
  </si>
  <si>
    <t>pole pro vyplnění ceny</t>
  </si>
  <si>
    <t>dodávka ornice</t>
  </si>
  <si>
    <t>bm</t>
  </si>
  <si>
    <t>zatravnění - šikmé části dráhy - hydroosev</t>
  </si>
  <si>
    <t xml:space="preserve">pokládka finální vrstvy z vápence nebo MZK (mechanicky zpevněného kameniva)včetně dodávky materiálu </t>
  </si>
  <si>
    <t>Terénní úpravy a dokončovací práce</t>
  </si>
  <si>
    <t>pokládka finální vrstvy z vápence nebo MZK (mechanicky zpevněného kameniva)včetně dodávky materiálu tl. 150 mm</t>
  </si>
  <si>
    <t>drenážní potrubí DN150mm - položení, geotextilie, obsyp, zasypání zhutnění</t>
  </si>
  <si>
    <t>drenážní potrubí DN100mm - položení, geotextilie, obsyp, zasypání zhutnění</t>
  </si>
  <si>
    <t>Pumptrack Dobříš - Větrník</t>
  </si>
  <si>
    <t>Pumptrack - malý okruh</t>
  </si>
  <si>
    <t>Jump Line</t>
  </si>
  <si>
    <t>Dodávka materiálu - štěrkodrť, případně vhodná zemina ( nákup, dodávka, staveništní přesun hmot )</t>
  </si>
  <si>
    <t>Přístupová cesta - mlat, šířka 1,5  včetně dodávky materiálu tl. 150 mm, geotextilie, výkop</t>
  </si>
  <si>
    <t>Přípravné práce, stržení ornice, staveništní přesun, terénní úpravy</t>
  </si>
  <si>
    <t xml:space="preserve">Odvodnění plochy v půdorysu staveniště - výkopy, přesun hmot, geotextilie, zásyp
</t>
  </si>
  <si>
    <t>Vypracovala: Marie Spáčilová</t>
  </si>
  <si>
    <t>VÝKAZ VÝMĚR - 01/2023</t>
  </si>
  <si>
    <r>
      <t xml:space="preserve">PUMPTRACK
Dobříš - Větrník
</t>
    </r>
    <r>
      <rPr>
        <sz val="12"/>
        <rFont val="Arial CE"/>
      </rPr>
      <t xml:space="preserve">
</t>
    </r>
    <r>
      <rPr>
        <b/>
        <sz val="20"/>
        <rFont val="Arial CE"/>
      </rPr>
      <t xml:space="preserve">
</t>
    </r>
    <r>
      <rPr>
        <b/>
        <sz val="22"/>
        <rFont val="Arial CE"/>
      </rPr>
      <t xml:space="preserve">
</t>
    </r>
  </si>
  <si>
    <t>Malý okruh a Jump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</si>
</sst>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 CE"/>
    </font>
    <font>
      <b/>
      <sz val="10"/>
      <name val="Arial CE"/>
      <family val="2"/>
    </font>
    <font>
      <sz val="10"/>
      <name val="Arial CE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6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12"/>
      <name val="Arial CE"/>
      <charset val="238"/>
    </font>
    <font>
      <b/>
      <sz val="10"/>
      <name val="Arial CE"/>
    </font>
    <font>
      <b/>
      <sz val="20"/>
      <name val="Arial CE"/>
    </font>
    <font>
      <sz val="12"/>
      <name val="Arial CE"/>
    </font>
    <font>
      <b/>
      <sz val="22"/>
      <name val="Arial CE"/>
    </font>
    <font>
      <sz val="14"/>
      <name val="Arial CE"/>
    </font>
    <font>
      <b/>
      <sz val="16"/>
      <name val="Arial CE"/>
    </font>
    <font>
      <sz val="10"/>
      <color rgb="FFFF0000"/>
      <name val="Arial CE"/>
      <charset val="238"/>
    </font>
    <font>
      <b/>
      <sz val="10"/>
      <color rgb="FFFF0000"/>
      <name val="Arial CE"/>
      <family val="2"/>
      <charset val="238"/>
    </font>
    <font>
      <b/>
      <sz val="14"/>
      <color rgb="FFFF0000"/>
      <name val="Arial CE"/>
      <family val="2"/>
      <charset val="238"/>
    </font>
    <font>
      <sz val="10"/>
      <color rgb="FFFF0000"/>
      <name val="Arial CE"/>
    </font>
    <font>
      <sz val="12"/>
      <color rgb="FFFF0000"/>
      <name val="Arial CE"/>
    </font>
    <font>
      <b/>
      <sz val="16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right"/>
    </xf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horizontal="right"/>
    </xf>
    <xf numFmtId="4" fontId="4" fillId="0" borderId="12" xfId="0" applyNumberFormat="1" applyFont="1" applyBorder="1"/>
    <xf numFmtId="4" fontId="5" fillId="0" borderId="12" xfId="0" applyNumberFormat="1" applyFont="1" applyBorder="1"/>
    <xf numFmtId="0" fontId="3" fillId="0" borderId="10" xfId="0" applyFont="1" applyBorder="1"/>
    <xf numFmtId="0" fontId="20" fillId="0" borderId="0" xfId="0" applyFont="1"/>
    <xf numFmtId="4" fontId="21" fillId="0" borderId="0" xfId="0" applyNumberFormat="1" applyFont="1"/>
    <xf numFmtId="0" fontId="22" fillId="0" borderId="0" xfId="0" applyFont="1"/>
    <xf numFmtId="0" fontId="21" fillId="0" borderId="0" xfId="0" applyFont="1"/>
    <xf numFmtId="0" fontId="20" fillId="0" borderId="0" xfId="0" applyFont="1" applyAlignment="1">
      <alignment horizontal="right"/>
    </xf>
    <xf numFmtId="4" fontId="20" fillId="0" borderId="0" xfId="0" applyNumberFormat="1" applyFont="1"/>
    <xf numFmtId="4" fontId="22" fillId="0" borderId="0" xfId="0" applyNumberFormat="1" applyFont="1"/>
    <xf numFmtId="0" fontId="6" fillId="0" borderId="13" xfId="0" applyFont="1" applyBorder="1"/>
    <xf numFmtId="0" fontId="7" fillId="0" borderId="14" xfId="0" applyFont="1" applyBorder="1" applyAlignment="1">
      <alignment horizontal="center"/>
    </xf>
    <xf numFmtId="0" fontId="4" fillId="0" borderId="16" xfId="0" applyFont="1" applyBorder="1"/>
    <xf numFmtId="0" fontId="8" fillId="0" borderId="17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4" fontId="4" fillId="0" borderId="20" xfId="0" applyNumberFormat="1" applyFont="1" applyBorder="1"/>
    <xf numFmtId="0" fontId="8" fillId="0" borderId="11" xfId="0" applyFont="1" applyBorder="1" applyAlignment="1">
      <alignment horizontal="right"/>
    </xf>
    <xf numFmtId="0" fontId="9" fillId="0" borderId="16" xfId="0" applyFont="1" applyBorder="1"/>
    <xf numFmtId="0" fontId="11" fillId="0" borderId="10" xfId="0" applyFont="1" applyBorder="1"/>
    <xf numFmtId="0" fontId="10" fillId="0" borderId="11" xfId="0" applyFont="1" applyBorder="1" applyAlignment="1">
      <alignment horizontal="right"/>
    </xf>
    <xf numFmtId="0" fontId="11" fillId="0" borderId="16" xfId="0" applyFont="1" applyBorder="1"/>
    <xf numFmtId="0" fontId="12" fillId="0" borderId="22" xfId="0" applyFont="1" applyBorder="1"/>
    <xf numFmtId="0" fontId="10" fillId="0" borderId="21" xfId="0" applyFont="1" applyBorder="1" applyAlignment="1">
      <alignment horizontal="right"/>
    </xf>
    <xf numFmtId="4" fontId="5" fillId="0" borderId="23" xfId="0" applyNumberFormat="1" applyFont="1" applyBorder="1"/>
    <xf numFmtId="4" fontId="11" fillId="0" borderId="12" xfId="0" applyNumberFormat="1" applyFont="1" applyBorder="1"/>
    <xf numFmtId="4" fontId="12" fillId="0" borderId="23" xfId="0" applyNumberFormat="1" applyFont="1" applyBorder="1"/>
    <xf numFmtId="0" fontId="3" fillId="0" borderId="25" xfId="0" applyFont="1" applyBorder="1"/>
    <xf numFmtId="0" fontId="3" fillId="0" borderId="10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/>
    </xf>
    <xf numFmtId="0" fontId="2" fillId="0" borderId="28" xfId="0" applyFont="1" applyBorder="1"/>
    <xf numFmtId="0" fontId="2" fillId="0" borderId="29" xfId="0" applyFont="1" applyBorder="1" applyAlignment="1">
      <alignment horizontal="center"/>
    </xf>
    <xf numFmtId="4" fontId="13" fillId="0" borderId="11" xfId="0" applyNumberFormat="1" applyFont="1" applyBorder="1"/>
    <xf numFmtId="4" fontId="8" fillId="2" borderId="19" xfId="0" applyNumberFormat="1" applyFont="1" applyFill="1" applyBorder="1" applyAlignment="1">
      <alignment horizontal="right"/>
    </xf>
    <xf numFmtId="4" fontId="3" fillId="2" borderId="11" xfId="0" applyNumberFormat="1" applyFont="1" applyFill="1" applyBorder="1"/>
    <xf numFmtId="0" fontId="3" fillId="0" borderId="30" xfId="0" applyFont="1" applyBorder="1"/>
    <xf numFmtId="0" fontId="3" fillId="0" borderId="31" xfId="0" applyFont="1" applyBorder="1" applyAlignment="1">
      <alignment horizontal="left" vertical="top" wrapText="1"/>
    </xf>
    <xf numFmtId="0" fontId="0" fillId="0" borderId="31" xfId="0" applyBorder="1" applyAlignment="1">
      <alignment horizontal="left" vertical="center" wrapText="1"/>
    </xf>
    <xf numFmtId="0" fontId="2" fillId="0" borderId="11" xfId="0" applyFont="1" applyBorder="1" applyAlignment="1">
      <alignment horizontal="right"/>
    </xf>
    <xf numFmtId="4" fontId="14" fillId="0" borderId="12" xfId="0" applyNumberFormat="1" applyFont="1" applyBorder="1"/>
    <xf numFmtId="4" fontId="0" fillId="2" borderId="11" xfId="0" applyNumberFormat="1" applyFill="1" applyBorder="1" applyAlignment="1">
      <alignment horizontal="right"/>
    </xf>
    <xf numFmtId="0" fontId="0" fillId="0" borderId="31" xfId="0" applyBorder="1" applyAlignment="1">
      <alignment wrapText="1"/>
    </xf>
    <xf numFmtId="0" fontId="0" fillId="0" borderId="11" xfId="0" applyBorder="1" applyAlignment="1">
      <alignment horizontal="right"/>
    </xf>
    <xf numFmtId="0" fontId="0" fillId="0" borderId="31" xfId="0" applyBorder="1"/>
    <xf numFmtId="0" fontId="11" fillId="0" borderId="31" xfId="0" applyFont="1" applyBorder="1"/>
    <xf numFmtId="0" fontId="11" fillId="0" borderId="31" xfId="0" applyFont="1" applyBorder="1" applyAlignment="1">
      <alignment wrapText="1"/>
    </xf>
    <xf numFmtId="4" fontId="7" fillId="0" borderId="14" xfId="0" applyNumberFormat="1" applyFont="1" applyBorder="1" applyAlignment="1">
      <alignment horizontal="center"/>
    </xf>
    <xf numFmtId="4" fontId="8" fillId="0" borderId="17" xfId="0" applyNumberFormat="1" applyFont="1" applyBorder="1"/>
    <xf numFmtId="4" fontId="0" fillId="0" borderId="19" xfId="0" applyNumberFormat="1" applyBorder="1"/>
    <xf numFmtId="4" fontId="23" fillId="0" borderId="11" xfId="0" applyNumberFormat="1" applyFont="1" applyBorder="1"/>
    <xf numFmtId="4" fontId="23" fillId="0" borderId="21" xfId="0" applyNumberFormat="1" applyFont="1" applyBorder="1"/>
    <xf numFmtId="4" fontId="24" fillId="0" borderId="11" xfId="0" applyNumberFormat="1" applyFont="1" applyBorder="1"/>
    <xf numFmtId="4" fontId="5" fillId="0" borderId="0" xfId="0" applyNumberFormat="1" applyFont="1"/>
    <xf numFmtId="4" fontId="5" fillId="3" borderId="32" xfId="0" applyNumberFormat="1" applyFont="1" applyFill="1" applyBorder="1"/>
    <xf numFmtId="4" fontId="8" fillId="3" borderId="11" xfId="0" applyNumberFormat="1" applyFont="1" applyFill="1" applyBorder="1"/>
    <xf numFmtId="0" fontId="21" fillId="2" borderId="0" xfId="0" applyFont="1" applyFill="1"/>
    <xf numFmtId="0" fontId="15" fillId="0" borderId="33" xfId="0" applyFont="1" applyBorder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19" fillId="0" borderId="34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4" fontId="0" fillId="0" borderId="11" xfId="0" applyNumberFormat="1" applyBorder="1"/>
    <xf numFmtId="2" fontId="0" fillId="0" borderId="11" xfId="0" applyNumberFormat="1" applyBorder="1"/>
    <xf numFmtId="4" fontId="3" fillId="0" borderId="11" xfId="0" applyNumberFormat="1" applyFont="1" applyBorder="1"/>
    <xf numFmtId="4" fontId="0" fillId="0" borderId="21" xfId="0" applyNumberFormat="1" applyBorder="1"/>
    <xf numFmtId="4" fontId="3" fillId="2" borderId="12" xfId="0" applyNumberFormat="1" applyFont="1" applyFill="1" applyBorder="1"/>
    <xf numFmtId="4" fontId="0" fillId="2" borderId="11" xfId="0" applyNumberFormat="1" applyFill="1" applyBorder="1"/>
    <xf numFmtId="4" fontId="3" fillId="2" borderId="26" xfId="0" applyNumberFormat="1" applyFont="1" applyFill="1" applyBorder="1"/>
    <xf numFmtId="0" fontId="3" fillId="0" borderId="10" xfId="0" applyFont="1" applyBorder="1" applyAlignment="1">
      <alignment vertical="top" wrapText="1"/>
    </xf>
    <xf numFmtId="0" fontId="2" fillId="0" borderId="29" xfId="0" applyFont="1" applyBorder="1" applyAlignment="1">
      <alignment horizontal="center" vertical="center"/>
    </xf>
    <xf numFmtId="0" fontId="11" fillId="0" borderId="10" xfId="0" applyFont="1" applyBorder="1" applyAlignment="1">
      <alignment wrapText="1"/>
    </xf>
    <xf numFmtId="0" fontId="11" fillId="0" borderId="31" xfId="0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right"/>
    </xf>
    <xf numFmtId="4" fontId="4" fillId="0" borderId="18" xfId="0" applyNumberFormat="1" applyFont="1" applyBorder="1"/>
    <xf numFmtId="4" fontId="4" fillId="0" borderId="14" xfId="0" applyNumberFormat="1" applyFont="1" applyBorder="1" applyAlignment="1">
      <alignment horizontal="right"/>
    </xf>
    <xf numFmtId="4" fontId="3" fillId="0" borderId="21" xfId="0" applyNumberFormat="1" applyFont="1" applyBorder="1"/>
    <xf numFmtId="0" fontId="3" fillId="0" borderId="31" xfId="0" applyFont="1" applyBorder="1" applyAlignment="1">
      <alignment vertical="top" wrapText="1"/>
    </xf>
    <xf numFmtId="0" fontId="3" fillId="0" borderId="26" xfId="0" applyFont="1" applyBorder="1" applyAlignment="1">
      <alignment horizontal="right"/>
    </xf>
    <xf numFmtId="4" fontId="0" fillId="0" borderId="26" xfId="0" applyNumberFormat="1" applyBorder="1"/>
    <xf numFmtId="4" fontId="5" fillId="0" borderId="24" xfId="0" applyNumberFormat="1" applyFont="1" applyBorder="1"/>
    <xf numFmtId="0" fontId="2" fillId="0" borderId="35" xfId="0" applyFont="1" applyBorder="1" applyAlignment="1">
      <alignment horizontal="center"/>
    </xf>
    <xf numFmtId="0" fontId="3" fillId="0" borderId="25" xfId="0" applyFont="1" applyBorder="1" applyAlignment="1">
      <alignment wrapText="1"/>
    </xf>
    <xf numFmtId="0" fontId="9" fillId="0" borderId="13" xfId="0" applyFont="1" applyBorder="1"/>
    <xf numFmtId="0" fontId="2" fillId="0" borderId="28" xfId="0" applyFont="1" applyBorder="1" applyAlignment="1">
      <alignment horizontal="center"/>
    </xf>
    <xf numFmtId="0" fontId="10" fillId="0" borderId="14" xfId="0" applyFont="1" applyBorder="1" applyAlignment="1">
      <alignment horizontal="right"/>
    </xf>
    <xf numFmtId="4" fontId="23" fillId="0" borderId="14" xfId="0" applyNumberFormat="1" applyFont="1" applyBorder="1"/>
    <xf numFmtId="4" fontId="3" fillId="0" borderId="14" xfId="0" applyNumberFormat="1" applyFont="1" applyBorder="1"/>
    <xf numFmtId="4" fontId="9" fillId="0" borderId="15" xfId="0" applyNumberFormat="1" applyFont="1" applyBorder="1"/>
    <xf numFmtId="0" fontId="10" fillId="0" borderId="36" xfId="0" applyFont="1" applyBorder="1" applyAlignment="1">
      <alignment horizontal="right"/>
    </xf>
    <xf numFmtId="4" fontId="23" fillId="0" borderId="36" xfId="0" applyNumberFormat="1" applyFont="1" applyBorder="1"/>
    <xf numFmtId="4" fontId="3" fillId="0" borderId="36" xfId="0" applyNumberFormat="1" applyFont="1" applyBorder="1"/>
    <xf numFmtId="4" fontId="9" fillId="0" borderId="37" xfId="0" applyNumberFormat="1" applyFont="1" applyBorder="1"/>
    <xf numFmtId="0" fontId="2" fillId="0" borderId="5" xfId="0" applyFont="1" applyBorder="1" applyAlignment="1">
      <alignment horizontal="center"/>
    </xf>
    <xf numFmtId="0" fontId="0" fillId="0" borderId="21" xfId="0" applyBorder="1"/>
    <xf numFmtId="0" fontId="2" fillId="0" borderId="21" xfId="0" applyFont="1" applyBorder="1" applyAlignment="1">
      <alignment horizontal="right"/>
    </xf>
    <xf numFmtId="4" fontId="2" fillId="2" borderId="21" xfId="0" applyNumberFormat="1" applyFont="1" applyFill="1" applyBorder="1"/>
    <xf numFmtId="0" fontId="9" fillId="0" borderId="4" xfId="0" applyFont="1" applyBorder="1" applyAlignment="1">
      <alignment vertical="top" wrapText="1"/>
    </xf>
    <xf numFmtId="4" fontId="8" fillId="2" borderId="11" xfId="0" applyNumberFormat="1" applyFont="1" applyFill="1" applyBorder="1"/>
    <xf numFmtId="4" fontId="3" fillId="0" borderId="12" xfId="0" applyNumberFormat="1" applyFont="1" applyBorder="1"/>
    <xf numFmtId="4" fontId="0" fillId="0" borderId="11" xfId="0" applyNumberFormat="1" applyBorder="1" applyAlignment="1">
      <alignment horizontal="right"/>
    </xf>
    <xf numFmtId="0" fontId="25" fillId="0" borderId="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"/>
  <sheetViews>
    <sheetView workbookViewId="0">
      <selection activeCell="M5" sqref="M5"/>
    </sheetView>
  </sheetViews>
  <sheetFormatPr defaultColWidth="8.7109375" defaultRowHeight="12.75" x14ac:dyDescent="0.2"/>
  <cols>
    <col min="1" max="1" width="9.7109375" customWidth="1"/>
    <col min="2" max="2" width="73.7109375" customWidth="1"/>
  </cols>
  <sheetData>
    <row r="2" spans="1:6" ht="13.5" thickBot="1" x14ac:dyDescent="0.25">
      <c r="A2" s="1"/>
      <c r="B2" s="2"/>
    </row>
    <row r="3" spans="1:6" ht="166.5" customHeight="1" x14ac:dyDescent="0.2">
      <c r="B3" s="71" t="s">
        <v>47</v>
      </c>
      <c r="C3" s="3"/>
      <c r="D3" s="4"/>
      <c r="E3" s="4"/>
      <c r="F3" s="5"/>
    </row>
    <row r="4" spans="1:6" ht="45.75" customHeight="1" x14ac:dyDescent="0.2">
      <c r="B4" s="110" t="s">
        <v>48</v>
      </c>
      <c r="C4" s="2"/>
      <c r="F4" s="6"/>
    </row>
    <row r="5" spans="1:6" ht="42.75" customHeight="1" x14ac:dyDescent="0.2">
      <c r="B5" s="72"/>
      <c r="C5" s="2"/>
      <c r="F5" s="6"/>
    </row>
    <row r="6" spans="1:6" ht="20.25" x14ac:dyDescent="0.2">
      <c r="B6" s="73"/>
      <c r="C6" s="11"/>
      <c r="D6" s="12"/>
      <c r="E6" s="12"/>
      <c r="F6" s="13"/>
    </row>
    <row r="7" spans="1:6" ht="20.25" x14ac:dyDescent="0.2">
      <c r="B7" s="74"/>
      <c r="C7" s="2"/>
      <c r="F7" s="6"/>
    </row>
    <row r="8" spans="1:6" ht="20.25" x14ac:dyDescent="0.2">
      <c r="B8" s="74" t="s">
        <v>46</v>
      </c>
      <c r="C8" s="2"/>
      <c r="F8" s="6"/>
    </row>
    <row r="9" spans="1:6" x14ac:dyDescent="0.2">
      <c r="B9" s="7"/>
      <c r="F9" s="6"/>
    </row>
    <row r="10" spans="1:6" x14ac:dyDescent="0.2">
      <c r="B10" s="7" t="s">
        <v>45</v>
      </c>
      <c r="F10" s="6"/>
    </row>
    <row r="11" spans="1:6" x14ac:dyDescent="0.2">
      <c r="B11" s="7"/>
      <c r="F11" s="6"/>
    </row>
    <row r="12" spans="1:6" x14ac:dyDescent="0.2">
      <c r="B12" s="7"/>
      <c r="F12" s="6" t="s">
        <v>8</v>
      </c>
    </row>
    <row r="13" spans="1:6" x14ac:dyDescent="0.2">
      <c r="B13" s="7"/>
      <c r="F13" s="6"/>
    </row>
    <row r="14" spans="1:6" x14ac:dyDescent="0.2">
      <c r="B14" s="7"/>
      <c r="F14" s="6"/>
    </row>
    <row r="15" spans="1:6" ht="13.5" thickBot="1" x14ac:dyDescent="0.25">
      <c r="B15" s="8"/>
      <c r="C15" s="9"/>
      <c r="D15" s="9"/>
      <c r="E15" s="9"/>
      <c r="F15" s="10"/>
    </row>
  </sheetData>
  <phoneticPr fontId="0" type="noConversion"/>
  <pageMargins left="1.3385826771653544" right="0.78740157480314965" top="0.98425196850393704" bottom="0.98425196850393704" header="0.51181102362204722" footer="0.51181102362204722"/>
  <pageSetup paperSize="9" scale="6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tabSelected="1" zoomScale="130" zoomScaleNormal="130" workbookViewId="0">
      <selection activeCell="E43" sqref="E43"/>
    </sheetView>
  </sheetViews>
  <sheetFormatPr defaultColWidth="8.7109375" defaultRowHeight="12.75" x14ac:dyDescent="0.2"/>
  <cols>
    <col min="1" max="1" width="8.7109375" style="19"/>
    <col min="2" max="2" width="53.42578125" style="22" customWidth="1"/>
    <col min="3" max="3" width="9.28515625" style="23" customWidth="1"/>
    <col min="4" max="4" width="19.85546875" style="24" customWidth="1"/>
    <col min="5" max="5" width="16.140625" style="24" customWidth="1"/>
    <col min="6" max="6" width="23.140625" style="20" customWidth="1"/>
    <col min="7" max="7" width="10.140625" style="19" bestFit="1" customWidth="1"/>
    <col min="8" max="8" width="15.5703125" style="24" customWidth="1"/>
    <col min="9" max="9" width="10.5703125" style="19" bestFit="1" customWidth="1"/>
    <col min="10" max="16384" width="8.7109375" style="19"/>
  </cols>
  <sheetData>
    <row r="1" spans="1:6" ht="21" thickBot="1" x14ac:dyDescent="0.35">
      <c r="A1" s="114" t="s">
        <v>38</v>
      </c>
      <c r="B1" s="114"/>
      <c r="C1" s="114"/>
      <c r="D1" s="114"/>
      <c r="E1" s="114"/>
      <c r="F1" s="114"/>
    </row>
    <row r="2" spans="1:6" ht="20.25" x14ac:dyDescent="0.3">
      <c r="A2" s="44" t="s">
        <v>14</v>
      </c>
      <c r="B2" s="26" t="s">
        <v>3</v>
      </c>
      <c r="C2" s="27" t="s">
        <v>4</v>
      </c>
      <c r="D2" s="61" t="s">
        <v>5</v>
      </c>
      <c r="E2" s="88" t="s">
        <v>0</v>
      </c>
      <c r="F2" s="86" t="s">
        <v>1</v>
      </c>
    </row>
    <row r="3" spans="1:6" ht="13.5" thickBot="1" x14ac:dyDescent="0.25">
      <c r="A3" s="45"/>
      <c r="B3" s="28"/>
      <c r="C3" s="29"/>
      <c r="D3" s="62"/>
      <c r="E3" s="62"/>
      <c r="F3" s="87"/>
    </row>
    <row r="4" spans="1:6" ht="14.1" customHeight="1" x14ac:dyDescent="0.2">
      <c r="A4" s="46">
        <v>1</v>
      </c>
      <c r="B4" s="50" t="s">
        <v>20</v>
      </c>
      <c r="C4" s="30" t="s">
        <v>11</v>
      </c>
      <c r="D4" s="63">
        <v>1</v>
      </c>
      <c r="E4" s="48">
        <v>0</v>
      </c>
      <c r="F4" s="31">
        <f>E4*D4</f>
        <v>0</v>
      </c>
    </row>
    <row r="5" spans="1:6" ht="15.95" customHeight="1" x14ac:dyDescent="0.25">
      <c r="A5" s="46">
        <v>2</v>
      </c>
      <c r="B5" s="59" t="s">
        <v>39</v>
      </c>
      <c r="C5" s="32"/>
      <c r="D5" s="64"/>
      <c r="E5" s="69"/>
      <c r="F5" s="16"/>
    </row>
    <row r="6" spans="1:6" ht="27" customHeight="1" x14ac:dyDescent="0.2">
      <c r="A6" s="46">
        <v>3</v>
      </c>
      <c r="B6" s="82" t="s">
        <v>43</v>
      </c>
      <c r="C6" s="32" t="s">
        <v>11</v>
      </c>
      <c r="D6" s="75">
        <v>1</v>
      </c>
      <c r="E6" s="111">
        <v>0</v>
      </c>
      <c r="F6" s="17">
        <f>D6*E6</f>
        <v>0</v>
      </c>
    </row>
    <row r="7" spans="1:6" ht="27" customHeight="1" x14ac:dyDescent="0.2">
      <c r="A7" s="46">
        <v>4</v>
      </c>
      <c r="B7" s="14" t="s">
        <v>41</v>
      </c>
      <c r="C7" s="15" t="s">
        <v>12</v>
      </c>
      <c r="D7" s="75">
        <v>70</v>
      </c>
      <c r="E7" s="49">
        <v>0</v>
      </c>
      <c r="F7" s="17">
        <f>D7*E7</f>
        <v>0</v>
      </c>
    </row>
    <row r="8" spans="1:6" ht="14.1" customHeight="1" x14ac:dyDescent="0.2">
      <c r="A8" s="46">
        <v>5</v>
      </c>
      <c r="B8" s="14" t="s">
        <v>15</v>
      </c>
      <c r="C8" s="15" t="s">
        <v>10</v>
      </c>
      <c r="D8" s="75">
        <v>96</v>
      </c>
      <c r="E8" s="55">
        <v>0</v>
      </c>
      <c r="F8" s="54">
        <f>E8*D8</f>
        <v>0</v>
      </c>
    </row>
    <row r="9" spans="1:6" ht="14.1" customHeight="1" x14ac:dyDescent="0.2">
      <c r="A9" s="46">
        <v>6</v>
      </c>
      <c r="B9" s="18" t="s">
        <v>18</v>
      </c>
      <c r="C9" s="15" t="s">
        <v>10</v>
      </c>
      <c r="D9" s="75">
        <f>D8</f>
        <v>96</v>
      </c>
      <c r="E9" s="55">
        <v>0</v>
      </c>
      <c r="F9" s="54">
        <f>E9*D9</f>
        <v>0</v>
      </c>
    </row>
    <row r="10" spans="1:6" ht="14.25" customHeight="1" x14ac:dyDescent="0.2">
      <c r="A10" s="46">
        <v>7</v>
      </c>
      <c r="B10" s="14" t="s">
        <v>25</v>
      </c>
      <c r="C10" s="15" t="s">
        <v>12</v>
      </c>
      <c r="D10" s="75">
        <f>D8*0.2</f>
        <v>19.200000000000003</v>
      </c>
      <c r="E10" s="55">
        <v>0</v>
      </c>
      <c r="F10" s="54">
        <f>E10*D10</f>
        <v>0</v>
      </c>
    </row>
    <row r="11" spans="1:6" ht="14.1" customHeight="1" x14ac:dyDescent="0.2">
      <c r="A11" s="46">
        <v>8</v>
      </c>
      <c r="B11" s="14" t="s">
        <v>19</v>
      </c>
      <c r="C11" s="15" t="s">
        <v>10</v>
      </c>
      <c r="D11" s="75">
        <f>D8</f>
        <v>96</v>
      </c>
      <c r="E11" s="55">
        <v>0</v>
      </c>
      <c r="F11" s="54">
        <f>SUM(D11*E11)</f>
        <v>0</v>
      </c>
    </row>
    <row r="12" spans="1:6" ht="14.1" customHeight="1" x14ac:dyDescent="0.2">
      <c r="A12" s="46">
        <v>9</v>
      </c>
      <c r="B12" s="18" t="s">
        <v>17</v>
      </c>
      <c r="C12" s="15" t="s">
        <v>10</v>
      </c>
      <c r="D12" s="75">
        <f>D8</f>
        <v>96</v>
      </c>
      <c r="E12" s="55">
        <v>0</v>
      </c>
      <c r="F12" s="54">
        <f>E12*D12</f>
        <v>0</v>
      </c>
    </row>
    <row r="13" spans="1:6" ht="28.5" customHeight="1" x14ac:dyDescent="0.2">
      <c r="A13" s="83">
        <v>10</v>
      </c>
      <c r="B13" s="82" t="s">
        <v>35</v>
      </c>
      <c r="C13" s="15" t="s">
        <v>10</v>
      </c>
      <c r="D13" s="76">
        <f>D8</f>
        <v>96</v>
      </c>
      <c r="E13" s="55">
        <v>0</v>
      </c>
      <c r="F13" s="54">
        <f>E13*D13</f>
        <v>0</v>
      </c>
    </row>
    <row r="14" spans="1:6" ht="15" customHeight="1" x14ac:dyDescent="0.25">
      <c r="A14" s="46">
        <v>11</v>
      </c>
      <c r="B14" s="84" t="s">
        <v>40</v>
      </c>
      <c r="C14" s="15" t="s">
        <v>13</v>
      </c>
      <c r="D14" s="77"/>
      <c r="E14" s="112"/>
      <c r="F14" s="17"/>
    </row>
    <row r="15" spans="1:6" ht="27" customHeight="1" x14ac:dyDescent="0.2">
      <c r="A15" s="46">
        <v>12</v>
      </c>
      <c r="B15" s="82" t="s">
        <v>43</v>
      </c>
      <c r="C15" s="15" t="s">
        <v>11</v>
      </c>
      <c r="D15" s="77">
        <v>1</v>
      </c>
      <c r="E15" s="79">
        <v>0</v>
      </c>
      <c r="F15" s="54">
        <f>E15*D15</f>
        <v>0</v>
      </c>
    </row>
    <row r="16" spans="1:6" ht="27" customHeight="1" x14ac:dyDescent="0.2">
      <c r="A16" s="46">
        <v>13</v>
      </c>
      <c r="B16" s="14" t="s">
        <v>41</v>
      </c>
      <c r="C16" s="15" t="s">
        <v>12</v>
      </c>
      <c r="D16" s="77">
        <v>135</v>
      </c>
      <c r="E16" s="79">
        <v>0</v>
      </c>
      <c r="F16" s="17">
        <f>E16*D16</f>
        <v>0</v>
      </c>
    </row>
    <row r="17" spans="1:7" ht="15" customHeight="1" x14ac:dyDescent="0.2">
      <c r="A17" s="46">
        <v>14</v>
      </c>
      <c r="B17" s="14" t="s">
        <v>15</v>
      </c>
      <c r="C17" s="15" t="s">
        <v>10</v>
      </c>
      <c r="D17" s="75">
        <v>125</v>
      </c>
      <c r="E17" s="55">
        <v>0</v>
      </c>
      <c r="F17" s="54">
        <f>E17*D17</f>
        <v>0</v>
      </c>
    </row>
    <row r="18" spans="1:7" ht="15" customHeight="1" x14ac:dyDescent="0.2">
      <c r="A18" s="46">
        <v>15</v>
      </c>
      <c r="B18" s="18" t="s">
        <v>18</v>
      </c>
      <c r="C18" s="15" t="s">
        <v>10</v>
      </c>
      <c r="D18" s="75">
        <f>D17</f>
        <v>125</v>
      </c>
      <c r="E18" s="55">
        <v>0</v>
      </c>
      <c r="F18" s="54">
        <f>E18*D18</f>
        <v>0</v>
      </c>
    </row>
    <row r="19" spans="1:7" ht="15" customHeight="1" x14ac:dyDescent="0.2">
      <c r="A19" s="46">
        <v>16</v>
      </c>
      <c r="B19" s="14" t="s">
        <v>25</v>
      </c>
      <c r="C19" s="15" t="s">
        <v>12</v>
      </c>
      <c r="D19" s="75">
        <f>D17*0.2</f>
        <v>25</v>
      </c>
      <c r="E19" s="55">
        <v>0</v>
      </c>
      <c r="F19" s="54">
        <f>E19*D19</f>
        <v>0</v>
      </c>
    </row>
    <row r="20" spans="1:7" ht="15" customHeight="1" x14ac:dyDescent="0.2">
      <c r="A20" s="46">
        <v>17</v>
      </c>
      <c r="B20" s="14" t="s">
        <v>19</v>
      </c>
      <c r="C20" s="15" t="s">
        <v>10</v>
      </c>
      <c r="D20" s="75">
        <f>D17</f>
        <v>125</v>
      </c>
      <c r="E20" s="55">
        <v>0</v>
      </c>
      <c r="F20" s="54">
        <f>SUM(D20*E20)</f>
        <v>0</v>
      </c>
    </row>
    <row r="21" spans="1:7" ht="15" customHeight="1" x14ac:dyDescent="0.2">
      <c r="A21" s="46">
        <v>18</v>
      </c>
      <c r="B21" s="18" t="s">
        <v>17</v>
      </c>
      <c r="C21" s="15" t="s">
        <v>10</v>
      </c>
      <c r="D21" s="75">
        <f>D17</f>
        <v>125</v>
      </c>
      <c r="E21" s="55">
        <v>0</v>
      </c>
      <c r="F21" s="54">
        <f>E21*D21</f>
        <v>0</v>
      </c>
    </row>
    <row r="22" spans="1:7" ht="30" customHeight="1" x14ac:dyDescent="0.2">
      <c r="A22" s="46">
        <v>13</v>
      </c>
      <c r="B22" s="82" t="s">
        <v>33</v>
      </c>
      <c r="C22" s="15" t="s">
        <v>10</v>
      </c>
      <c r="D22" s="76">
        <f>D17</f>
        <v>125</v>
      </c>
      <c r="E22" s="55">
        <v>0</v>
      </c>
      <c r="F22" s="54">
        <f>E22*D22</f>
        <v>0</v>
      </c>
    </row>
    <row r="23" spans="1:7" ht="15.95" customHeight="1" x14ac:dyDescent="0.25">
      <c r="A23" s="46">
        <v>14</v>
      </c>
      <c r="B23" s="60" t="s">
        <v>23</v>
      </c>
      <c r="C23" s="15"/>
      <c r="D23" s="64"/>
      <c r="E23" s="68"/>
      <c r="F23" s="17"/>
    </row>
    <row r="24" spans="1:7" ht="44.25" customHeight="1" x14ac:dyDescent="0.2">
      <c r="A24" s="46">
        <v>15</v>
      </c>
      <c r="B24" s="43" t="s">
        <v>24</v>
      </c>
      <c r="C24" s="15" t="s">
        <v>13</v>
      </c>
      <c r="D24" s="75">
        <v>3</v>
      </c>
      <c r="E24" s="49">
        <v>0</v>
      </c>
      <c r="F24" s="17">
        <f>E24*D24</f>
        <v>0</v>
      </c>
    </row>
    <row r="25" spans="1:7" ht="27" customHeight="1" x14ac:dyDescent="0.2">
      <c r="A25" s="46">
        <v>16</v>
      </c>
      <c r="B25" s="51" t="s">
        <v>44</v>
      </c>
      <c r="C25" s="15" t="s">
        <v>31</v>
      </c>
      <c r="D25" s="75">
        <v>80</v>
      </c>
      <c r="E25" s="80">
        <v>0</v>
      </c>
      <c r="F25" s="17">
        <f>E25*D25</f>
        <v>0</v>
      </c>
    </row>
    <row r="26" spans="1:7" ht="27" customHeight="1" x14ac:dyDescent="0.2">
      <c r="A26" s="46">
        <v>17</v>
      </c>
      <c r="B26" s="52" t="s">
        <v>36</v>
      </c>
      <c r="C26" s="53" t="s">
        <v>21</v>
      </c>
      <c r="D26" s="75">
        <v>60</v>
      </c>
      <c r="E26" s="55">
        <v>0</v>
      </c>
      <c r="F26" s="54">
        <f>E26*D26</f>
        <v>0</v>
      </c>
    </row>
    <row r="27" spans="1:7" ht="27" customHeight="1" x14ac:dyDescent="0.2">
      <c r="A27" s="46">
        <v>18</v>
      </c>
      <c r="B27" s="52" t="s">
        <v>37</v>
      </c>
      <c r="C27" s="53" t="s">
        <v>21</v>
      </c>
      <c r="D27" s="75">
        <v>20</v>
      </c>
      <c r="E27" s="55">
        <v>0</v>
      </c>
      <c r="F27" s="54">
        <f>E27*D27</f>
        <v>0</v>
      </c>
    </row>
    <row r="28" spans="1:7" ht="27" customHeight="1" x14ac:dyDescent="0.2">
      <c r="A28" s="46"/>
      <c r="B28" s="85" t="s">
        <v>34</v>
      </c>
      <c r="C28" s="53"/>
      <c r="D28" s="75"/>
      <c r="E28" s="113"/>
      <c r="F28" s="54"/>
    </row>
    <row r="29" spans="1:7" ht="30" customHeight="1" x14ac:dyDescent="0.2">
      <c r="A29" s="46">
        <v>20</v>
      </c>
      <c r="B29" s="56" t="s">
        <v>22</v>
      </c>
      <c r="C29" s="57" t="s">
        <v>10</v>
      </c>
      <c r="D29" s="75">
        <v>535</v>
      </c>
      <c r="E29" s="80">
        <v>0</v>
      </c>
      <c r="F29" s="54">
        <f t="shared" ref="F29:F32" si="0">E29*D29</f>
        <v>0</v>
      </c>
    </row>
    <row r="30" spans="1:7" x14ac:dyDescent="0.2">
      <c r="A30" s="46">
        <v>21</v>
      </c>
      <c r="B30" s="58" t="s">
        <v>32</v>
      </c>
      <c r="C30" s="57" t="s">
        <v>10</v>
      </c>
      <c r="D30" s="75">
        <v>267</v>
      </c>
      <c r="E30" s="80">
        <v>0</v>
      </c>
      <c r="F30" s="54">
        <f t="shared" si="0"/>
        <v>0</v>
      </c>
    </row>
    <row r="31" spans="1:7" ht="27" customHeight="1" x14ac:dyDescent="0.2">
      <c r="A31" s="46">
        <v>22</v>
      </c>
      <c r="B31" s="90" t="s">
        <v>42</v>
      </c>
      <c r="C31" s="15" t="s">
        <v>10</v>
      </c>
      <c r="D31" s="76">
        <v>110</v>
      </c>
      <c r="E31" s="55">
        <v>0</v>
      </c>
      <c r="F31" s="54">
        <f t="shared" si="0"/>
        <v>0</v>
      </c>
      <c r="G31" s="67"/>
    </row>
    <row r="32" spans="1:7" x14ac:dyDescent="0.2">
      <c r="A32" s="46">
        <v>25</v>
      </c>
      <c r="B32" s="14" t="s">
        <v>30</v>
      </c>
      <c r="C32" s="15" t="s">
        <v>12</v>
      </c>
      <c r="D32" s="75">
        <v>30</v>
      </c>
      <c r="E32" s="55">
        <v>0</v>
      </c>
      <c r="F32" s="54">
        <f t="shared" si="0"/>
        <v>0</v>
      </c>
      <c r="G32" s="67"/>
    </row>
    <row r="33" spans="1:6" x14ac:dyDescent="0.2">
      <c r="A33" s="46">
        <v>26</v>
      </c>
      <c r="B33" s="42" t="s">
        <v>28</v>
      </c>
      <c r="C33" s="15" t="s">
        <v>11</v>
      </c>
      <c r="D33" s="75">
        <v>1</v>
      </c>
      <c r="E33" s="81">
        <v>0</v>
      </c>
      <c r="F33" s="17">
        <f t="shared" ref="F33:F36" si="1">E33*D33</f>
        <v>0</v>
      </c>
    </row>
    <row r="34" spans="1:6" ht="51.75" thickBot="1" x14ac:dyDescent="0.25">
      <c r="A34" s="94">
        <v>31</v>
      </c>
      <c r="B34" s="95" t="s">
        <v>26</v>
      </c>
      <c r="C34" s="91" t="s">
        <v>13</v>
      </c>
      <c r="D34" s="92">
        <v>1</v>
      </c>
      <c r="E34" s="81">
        <v>0</v>
      </c>
      <c r="F34" s="93">
        <f t="shared" si="1"/>
        <v>0</v>
      </c>
    </row>
    <row r="35" spans="1:6" ht="18" x14ac:dyDescent="0.25">
      <c r="A35" s="44">
        <v>32</v>
      </c>
      <c r="B35" s="96" t="s">
        <v>27</v>
      </c>
      <c r="C35" s="98" t="s">
        <v>7</v>
      </c>
      <c r="D35" s="99"/>
      <c r="E35" s="100"/>
      <c r="F35" s="101">
        <f>SUM(F4:F34)</f>
        <v>0</v>
      </c>
    </row>
    <row r="36" spans="1:6" ht="13.5" thickBot="1" x14ac:dyDescent="0.25">
      <c r="A36" s="106">
        <v>34</v>
      </c>
      <c r="B36" s="107" t="s">
        <v>16</v>
      </c>
      <c r="C36" s="108" t="s">
        <v>11</v>
      </c>
      <c r="D36" s="78">
        <v>1</v>
      </c>
      <c r="E36" s="109">
        <v>0</v>
      </c>
      <c r="F36" s="39">
        <f t="shared" si="1"/>
        <v>0</v>
      </c>
    </row>
    <row r="37" spans="1:6" ht="18" x14ac:dyDescent="0.25">
      <c r="A37" s="46">
        <v>35</v>
      </c>
      <c r="B37" s="33" t="s">
        <v>2</v>
      </c>
      <c r="C37" s="102" t="s">
        <v>7</v>
      </c>
      <c r="D37" s="103"/>
      <c r="E37" s="104"/>
      <c r="F37" s="105">
        <f>SUM(F35:F36)</f>
        <v>0</v>
      </c>
    </row>
    <row r="38" spans="1:6" ht="15.75" x14ac:dyDescent="0.25">
      <c r="A38" s="46">
        <v>36</v>
      </c>
      <c r="B38" s="34" t="s">
        <v>9</v>
      </c>
      <c r="C38" s="35" t="s">
        <v>7</v>
      </c>
      <c r="D38" s="66"/>
      <c r="E38" s="47"/>
      <c r="F38" s="40">
        <f>F37*0.21</f>
        <v>0</v>
      </c>
    </row>
    <row r="39" spans="1:6" ht="15.75" x14ac:dyDescent="0.25">
      <c r="A39" s="46">
        <v>37</v>
      </c>
      <c r="B39" s="36"/>
      <c r="C39" s="35"/>
      <c r="D39" s="66"/>
      <c r="E39" s="47"/>
      <c r="F39" s="40"/>
    </row>
    <row r="40" spans="1:6" ht="21" thickBot="1" x14ac:dyDescent="0.35">
      <c r="A40" s="97">
        <v>38</v>
      </c>
      <c r="B40" s="37" t="s">
        <v>6</v>
      </c>
      <c r="C40" s="38" t="s">
        <v>7</v>
      </c>
      <c r="D40" s="65"/>
      <c r="E40" s="89"/>
      <c r="F40" s="41">
        <f>SUM(F37:F38)</f>
        <v>0</v>
      </c>
    </row>
    <row r="44" spans="1:6" x14ac:dyDescent="0.2">
      <c r="B44" s="70" t="s">
        <v>29</v>
      </c>
    </row>
    <row r="54" spans="5:5" x14ac:dyDescent="0.2">
      <c r="E54" s="20"/>
    </row>
    <row r="59" spans="5:5" x14ac:dyDescent="0.2">
      <c r="E59" s="20"/>
    </row>
    <row r="64" spans="5:5" x14ac:dyDescent="0.2">
      <c r="E64" s="20"/>
    </row>
    <row r="67" spans="2:5" ht="18" x14ac:dyDescent="0.25">
      <c r="B67" s="21"/>
      <c r="E67" s="25"/>
    </row>
  </sheetData>
  <mergeCells count="1">
    <mergeCell ref="A1:F1"/>
  </mergeCells>
  <phoneticPr fontId="0" type="noConversion"/>
  <pageMargins left="0.25" right="0.25" top="0.75" bottom="0.75" header="0.3" footer="0.3"/>
  <pageSetup paperSize="9" scale="77" orientation="portrait" horizontalDpi="300" verticalDpi="300" r:id="rId1"/>
  <headerFooter alignWithMargins="0">
    <oddFooter>&amp;RStránka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úvodní strana</vt:lpstr>
      <vt:lpstr>VÝKAZ VÝMĚR</vt:lpstr>
    </vt:vector>
  </TitlesOfParts>
  <Company>SINRECO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SEVERA</dc:creator>
  <cp:lastModifiedBy>Samcová Markéta</cp:lastModifiedBy>
  <cp:lastPrinted>2023-01-20T09:23:33Z</cp:lastPrinted>
  <dcterms:created xsi:type="dcterms:W3CDTF">2003-04-15T06:20:10Z</dcterms:created>
  <dcterms:modified xsi:type="dcterms:W3CDTF">2023-04-13T07:03:48Z</dcterms:modified>
</cp:coreProperties>
</file>