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75" windowWidth="19320" windowHeight="7905" activeTab="1"/>
  </bookViews>
  <sheets>
    <sheet name="Položky" sheetId="3" r:id="rId1"/>
    <sheet name="Krycí list" sheetId="1" r:id="rId2"/>
  </sheets>
  <definedNames>
    <definedName name="cisloobjektu">'Krycí list'!$A$4</definedName>
    <definedName name="cislostavby">'Krycí list'!$A$6</definedName>
    <definedName name="Datum">'Krycí list'!$B$26</definedName>
    <definedName name="Dil">#REF!</definedName>
    <definedName name="Dodavka">#REF!</definedName>
    <definedName name="Dodavka0">Položky!#REF!</definedName>
    <definedName name="HSV">#REF!</definedName>
    <definedName name="HSV0">Položky!#REF!</definedName>
    <definedName name="HZS">#REF!</definedName>
    <definedName name="HZS0">Položky!#REF!</definedName>
    <definedName name="JKSO">'Krycí list'!$F$4</definedName>
    <definedName name="MJ">'Krycí list'!$G$4</definedName>
    <definedName name="Mont">#REF!</definedName>
    <definedName name="Montaz0">Položky!#REF!</definedName>
    <definedName name="NazevDilu">#REF!</definedName>
    <definedName name="nazevobjektu">'Krycí list'!$C$4</definedName>
    <definedName name="nazevstavby">'Krycí list'!$C$6</definedName>
    <definedName name="_xlnm.Print_Titles" localSheetId="0">Položky!$1:$6</definedName>
    <definedName name="Objednatel">'Krycí list'!$C$8</definedName>
    <definedName name="_xlnm.Print_Area" localSheetId="1">'Krycí list'!$A$1:$G$40</definedName>
    <definedName name="_xlnm.Print_Area" localSheetId="0">Položky!$A$1:$G$45</definedName>
    <definedName name="PocetMJ">'Krycí list'!$G$7</definedName>
    <definedName name="Poznamka">'Krycí list'!$B$32</definedName>
    <definedName name="Projektant">'Krycí list'!$C$7</definedName>
    <definedName name="PSV">#REF!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0" hidden="1">0</definedName>
    <definedName name="solver_num" localSheetId="0" hidden="1">0</definedName>
    <definedName name="solver_opt" localSheetId="0" hidden="1">Položky!#REF!</definedName>
    <definedName name="solver_typ" localSheetId="0" hidden="1">1</definedName>
    <definedName name="solver_val" localSheetId="0" hidden="1">0</definedName>
    <definedName name="Typ">Položky!#REF!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'Krycí list'!$G$9</definedName>
    <definedName name="Zaklad22">'Krycí list'!#REF!</definedName>
    <definedName name="Zaklad5">'Krycí list'!#REF!</definedName>
    <definedName name="Zhotovitel">'Krycí list'!$E$11</definedName>
  </definedNames>
  <calcPr calcId="145621"/>
</workbook>
</file>

<file path=xl/calcChain.xml><?xml version="1.0" encoding="utf-8"?>
<calcChain xmlns="http://schemas.openxmlformats.org/spreadsheetml/2006/main">
  <c r="G42" i="3" l="1"/>
  <c r="G18" i="3" l="1"/>
  <c r="G16" i="3" l="1"/>
  <c r="G29" i="3" l="1"/>
  <c r="G30" i="3"/>
  <c r="G31" i="3"/>
  <c r="G32" i="3"/>
  <c r="G33" i="3"/>
  <c r="G34" i="3"/>
  <c r="G35" i="3"/>
  <c r="G36" i="3"/>
  <c r="G37" i="3"/>
  <c r="G38" i="3"/>
  <c r="G39" i="3"/>
  <c r="G40" i="3"/>
  <c r="G25" i="3"/>
  <c r="G15" i="1" s="1"/>
  <c r="G24" i="3"/>
  <c r="G14" i="1" s="1"/>
  <c r="G21" i="3"/>
  <c r="G20" i="3"/>
  <c r="G19" i="3"/>
  <c r="G17" i="3"/>
  <c r="G15" i="3"/>
  <c r="G8" i="3"/>
  <c r="G9" i="3"/>
  <c r="G10" i="3"/>
  <c r="G11" i="3"/>
  <c r="G12" i="3"/>
  <c r="G26" i="3"/>
  <c r="C27" i="3"/>
  <c r="G41" i="3"/>
  <c r="G22" i="3" l="1"/>
  <c r="C15" i="1"/>
  <c r="G21" i="1"/>
  <c r="G27" i="3"/>
  <c r="G13" i="3"/>
  <c r="C22" i="3"/>
  <c r="G43" i="3"/>
  <c r="G45" i="3" s="1"/>
  <c r="G16" i="1" s="1"/>
  <c r="G44" i="3"/>
  <c r="G22" i="1" l="1"/>
  <c r="C14" i="1"/>
  <c r="C17" i="1" s="1"/>
  <c r="C18" i="1" s="1"/>
  <c r="AS45" i="3"/>
  <c r="AR45" i="3"/>
  <c r="AT45" i="3"/>
  <c r="AQ45" i="3"/>
  <c r="C45" i="3"/>
  <c r="AT9" i="3"/>
  <c r="AS9" i="3"/>
  <c r="AR9" i="3"/>
  <c r="AQ9" i="3"/>
  <c r="AP9" i="3"/>
  <c r="C13" i="3"/>
  <c r="AP45" i="3"/>
  <c r="C22" i="1" l="1"/>
  <c r="AR22" i="3"/>
  <c r="AQ22" i="3"/>
  <c r="AT13" i="3"/>
  <c r="AS13" i="3"/>
  <c r="AR13" i="3"/>
  <c r="AQ13" i="3"/>
  <c r="AS22" i="3"/>
  <c r="AT22" i="3"/>
  <c r="AP22" i="3"/>
  <c r="AP13" i="3"/>
</calcChain>
</file>

<file path=xl/sharedStrings.xml><?xml version="1.0" encoding="utf-8"?>
<sst xmlns="http://schemas.openxmlformats.org/spreadsheetml/2006/main" count="180" uniqueCount="133">
  <si>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</si>
  <si>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</si>
  <si>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</si>
  <si>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</si>
  <si>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</si>
  <si>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</si>
  <si>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</si>
  <si>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</si>
  <si>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</si>
  <si>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</si>
  <si>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</si>
  <si>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</si>
  <si>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</si>
  <si>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</si>
  <si>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</si>
  <si>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</si>
  <si>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</si>
  <si>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</si>
  <si>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</si>
  <si>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</si>
  <si>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</si>
  <si>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</si>
  <si>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</si>
  <si>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</si>
  <si>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</si>
  <si>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</si>
  <si>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</si>
  <si>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</si>
  <si>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ZRN+VRN+HZS</t>
  </si>
  <si>
    <t>Vypracoval</t>
  </si>
  <si>
    <t>Za objednatele</t>
  </si>
  <si>
    <t>Jméno :</t>
  </si>
  <si>
    <t>Datum :</t>
  </si>
  <si>
    <t>Podpis:</t>
  </si>
  <si>
    <t>Podpis :</t>
  </si>
  <si>
    <t>CENA ZA OBJEKT CELKEM</t>
  </si>
  <si>
    <t>Poznámka :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</si>
  <si>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</si>
  <si>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</si>
  <si>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</si>
  <si>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</si>
  <si>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</si>
  <si>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</si>
  <si>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</si>
  <si>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</si>
  <si>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</si>
  <si>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ks</t>
  </si>
  <si>
    <t>Celkem za</t>
  </si>
  <si>
    <t>m2</t>
  </si>
  <si>
    <t xml:space="preserve">Postupové jistící body             </t>
  </si>
  <si>
    <t>hod</t>
  </si>
  <si>
    <t xml:space="preserve">Doprava osobní                     </t>
  </si>
  <si>
    <t>km</t>
  </si>
  <si>
    <t xml:space="preserve">Doprava nákladní                   </t>
  </si>
  <si>
    <t xml:space="preserve">Chyty - XXS (polyester,křemičitý písek)  </t>
  </si>
  <si>
    <t xml:space="preserve">Chyty - XS (polyester,křemičitý písek)   </t>
  </si>
  <si>
    <t>Chyty - S (polyester,křemičitý písek)</t>
  </si>
  <si>
    <t>Chyty - M (polyester,křemičitý písek)</t>
  </si>
  <si>
    <t>Chyty - L (polyester,křemičitý písek)</t>
  </si>
  <si>
    <t>Chyty - XL (polyester,křemičitý písek)</t>
  </si>
  <si>
    <t xml:space="preserve">Imbusový šroub 10x35 </t>
  </si>
  <si>
    <t xml:space="preserve">Imbusový šroub 10x40 </t>
  </si>
  <si>
    <t>Imbusový šroub 10x50</t>
  </si>
  <si>
    <t xml:space="preserve">Imbusový šroub 10x60 </t>
  </si>
  <si>
    <t xml:space="preserve">Imbusový šroub 10x70 </t>
  </si>
  <si>
    <t>Ostatní náklady</t>
  </si>
  <si>
    <t>VRN a ostatní náklady celkem</t>
  </si>
  <si>
    <t>Imbusový šroub 10x80</t>
  </si>
  <si>
    <t>ks.</t>
  </si>
  <si>
    <t>01</t>
  </si>
  <si>
    <t>02</t>
  </si>
  <si>
    <t>03</t>
  </si>
  <si>
    <t>04</t>
  </si>
  <si>
    <t>Vitřní lezecká stěna</t>
  </si>
  <si>
    <t xml:space="preserve">Sportovní hala Dobříš, Pražská 36 </t>
  </si>
  <si>
    <t>Konstrukce lezecké stěny</t>
  </si>
  <si>
    <t>Opláštění lezecké stěny</t>
  </si>
  <si>
    <t xml:space="preserve">Chemické kotvy </t>
  </si>
  <si>
    <t>m3</t>
  </si>
  <si>
    <t>sada</t>
  </si>
  <si>
    <t xml:space="preserve">Překližkové panely s úpravou TR-friction II </t>
  </si>
  <si>
    <t>Montáž KCE</t>
  </si>
  <si>
    <t xml:space="preserve">Vratné jistící body  Řetěz TOP            </t>
  </si>
  <si>
    <t>Vybavení lezecké stěny</t>
  </si>
  <si>
    <t xml:space="preserve">Expres set vč. montáže                   </t>
  </si>
  <si>
    <t>Spojovací materiál + ocelové prvky nosné KCE</t>
  </si>
  <si>
    <t>Ocelová konzole pro upevnění smonavíjecího zařízení</t>
  </si>
  <si>
    <t>Řezivo ( hobl. latě a KVH úhlované trámky )</t>
  </si>
  <si>
    <t xml:space="preserve">Spojovací mat +vtáhla + ocelové L profily pro jistící body                                    </t>
  </si>
  <si>
    <t>Montáž opláštění vč. jistících bodů</t>
  </si>
  <si>
    <t>Dopravy a ostatní náklady</t>
  </si>
  <si>
    <t>Ochrana hran nerez lišta</t>
  </si>
  <si>
    <t>m</t>
  </si>
  <si>
    <t>Ostatní náklady (cestovné, ubytování,…)</t>
  </si>
  <si>
    <t xml:space="preserve">Ocelové karabiny  CT vč. montáž   </t>
  </si>
  <si>
    <t xml:space="preserve">Překližkové struktury triangel ( 3*S, 2*M, 3*L) </t>
  </si>
  <si>
    <t>Stavba lezeckých cest</t>
  </si>
  <si>
    <t>Dopravy osobní</t>
  </si>
  <si>
    <t>Dopravy nákladní</t>
  </si>
  <si>
    <t>Ing. Andres Burgos Barga</t>
  </si>
  <si>
    <t>Počet měrných jednotek (m2) :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</si>
  <si>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</si>
  <si>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</si>
  <si>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</si>
  <si>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</si>
  <si>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</si>
  <si>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</si>
  <si>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</si>
  <si>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</si>
  <si>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</si>
  <si>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</si>
  <si>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</si>
  <si>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</si>
  <si>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</si>
  <si>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</si>
  <si>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</si>
  <si>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</si>
  <si>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</si>
  <si>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</si>
  <si>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</si>
  <si>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</si>
  <si>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</si>
  <si>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</si>
  <si>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</si>
  <si>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</si>
  <si>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</si>
  <si>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</si>
  <si>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Dřevěné hranoly KVH 100x100 mm, CNC obrábění,čepy</t>
  </si>
  <si>
    <t>Sportovní hala , Školní 36, Dobříš</t>
  </si>
  <si>
    <t>Lezecká stěna Dobříš</t>
  </si>
  <si>
    <t xml:space="preserve">Za zhotovitele: </t>
  </si>
  <si>
    <t xml:space="preserve">Jméno : </t>
  </si>
  <si>
    <t xml:space="preserve">Datum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</si>
</sst>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dd/mm/yy"/>
    <numFmt numFmtId="165" formatCode="#,##0.00\ &quot;Kč&quot;"/>
  </numFmts>
  <fonts count="22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sz val="8"/>
      <name val="Arial CE"/>
      <charset val="238"/>
    </font>
    <font>
      <sz val="8"/>
      <name val="Arial"/>
      <family val="2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9" fillId="0" borderId="0"/>
    <xf numFmtId="44" fontId="19" fillId="0" borderId="0" applyFont="0" applyFill="0" applyBorder="0" applyAlignment="0" applyProtection="0"/>
  </cellStyleXfs>
  <cellXfs count="182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0" xfId="0" applyNumberFormat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18" xfId="0" applyFont="1" applyBorder="1" applyAlignment="1">
      <alignment horizontal="centerContinuous" vertical="center"/>
    </xf>
    <xf numFmtId="0" fontId="6" fillId="0" borderId="19" xfId="0" applyFont="1" applyBorder="1" applyAlignment="1">
      <alignment horizontal="centerContinuous" vertical="center"/>
    </xf>
    <xf numFmtId="0" fontId="0" fillId="0" borderId="19" xfId="0" applyBorder="1" applyAlignment="1">
      <alignment horizontal="centerContinuous" vertical="center"/>
    </xf>
    <xf numFmtId="0" fontId="0" fillId="0" borderId="20" xfId="0" applyBorder="1" applyAlignment="1">
      <alignment horizontal="centerContinuous" vertical="center"/>
    </xf>
    <xf numFmtId="0" fontId="5" fillId="0" borderId="21" xfId="0" applyFont="1" applyBorder="1" applyAlignment="1">
      <alignment horizontal="left"/>
    </xf>
    <xf numFmtId="0" fontId="0" fillId="0" borderId="22" xfId="0" applyBorder="1" applyAlignment="1">
      <alignment horizontal="left"/>
    </xf>
    <xf numFmtId="0" fontId="0" fillId="0" borderId="23" xfId="0" applyBorder="1" applyAlignment="1">
      <alignment horizontal="centerContinuous"/>
    </xf>
    <xf numFmtId="0" fontId="5" fillId="0" borderId="22" xfId="0" applyFont="1" applyBorder="1" applyAlignment="1">
      <alignment horizontal="centerContinuous"/>
    </xf>
    <xf numFmtId="0" fontId="0" fillId="0" borderId="22" xfId="0" applyBorder="1" applyAlignment="1">
      <alignment horizontal="centerContinuous"/>
    </xf>
    <xf numFmtId="0" fontId="0" fillId="0" borderId="24" xfId="0" applyBorder="1"/>
    <xf numFmtId="0" fontId="0" fillId="0" borderId="25" xfId="0" applyBorder="1"/>
    <xf numFmtId="3" fontId="0" fillId="0" borderId="15" xfId="0" applyNumberForma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7" fillId="0" borderId="14" xfId="0" applyFont="1" applyBorder="1"/>
    <xf numFmtId="0" fontId="0" fillId="0" borderId="33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9" fillId="0" borderId="0" xfId="1"/>
    <xf numFmtId="0" fontId="9" fillId="0" borderId="0" xfId="1" applyFill="1"/>
    <xf numFmtId="0" fontId="12" fillId="0" borderId="0" xfId="1" applyFont="1" applyFill="1" applyAlignment="1">
      <alignment horizontal="centerContinuous"/>
    </xf>
    <xf numFmtId="0" fontId="13" fillId="0" borderId="0" xfId="1" applyFont="1" applyFill="1" applyAlignment="1">
      <alignment horizontal="centerContinuous"/>
    </xf>
    <xf numFmtId="0" fontId="13" fillId="0" borderId="0" xfId="1" applyFont="1" applyFill="1" applyAlignment="1">
      <alignment horizontal="right"/>
    </xf>
    <xf numFmtId="0" fontId="3" fillId="0" borderId="34" xfId="1" applyFont="1" applyFill="1" applyBorder="1"/>
    <xf numFmtId="0" fontId="9" fillId="0" borderId="34" xfId="1" applyFill="1" applyBorder="1"/>
    <xf numFmtId="0" fontId="10" fillId="0" borderId="34" xfId="1" applyFont="1" applyFill="1" applyBorder="1" applyAlignment="1">
      <alignment horizontal="right"/>
    </xf>
    <xf numFmtId="0" fontId="3" fillId="0" borderId="36" xfId="1" applyFont="1" applyFill="1" applyBorder="1"/>
    <xf numFmtId="0" fontId="9" fillId="0" borderId="36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49" fontId="4" fillId="0" borderId="38" xfId="1" applyNumberFormat="1" applyFont="1" applyFill="1" applyBorder="1"/>
    <xf numFmtId="0" fontId="4" fillId="0" borderId="27" xfId="1" applyFont="1" applyFill="1" applyBorder="1" applyAlignment="1">
      <alignment horizontal="center"/>
    </xf>
    <xf numFmtId="0" fontId="4" fillId="0" borderId="27" xfId="1" applyNumberFormat="1" applyFont="1" applyFill="1" applyBorder="1" applyAlignment="1">
      <alignment horizontal="center"/>
    </xf>
    <xf numFmtId="0" fontId="5" fillId="0" borderId="39" xfId="1" applyFont="1" applyFill="1" applyBorder="1" applyAlignment="1">
      <alignment horizontal="center"/>
    </xf>
    <xf numFmtId="49" fontId="5" fillId="0" borderId="39" xfId="1" applyNumberFormat="1" applyFont="1" applyFill="1" applyBorder="1" applyAlignment="1">
      <alignment horizontal="left"/>
    </xf>
    <xf numFmtId="0" fontId="5" fillId="0" borderId="39" xfId="1" applyFont="1" applyFill="1" applyBorder="1"/>
    <xf numFmtId="0" fontId="9" fillId="0" borderId="0" xfId="1" applyNumberFormat="1"/>
    <xf numFmtId="0" fontId="14" fillId="0" borderId="0" xfId="1" applyFont="1"/>
    <xf numFmtId="0" fontId="7" fillId="0" borderId="39" xfId="1" applyFont="1" applyFill="1" applyBorder="1" applyAlignment="1">
      <alignment horizontal="center"/>
    </xf>
    <xf numFmtId="49" fontId="8" fillId="0" borderId="39" xfId="1" applyNumberFormat="1" applyFont="1" applyFill="1" applyBorder="1" applyAlignment="1">
      <alignment horizontal="left"/>
    </xf>
    <xf numFmtId="0" fontId="8" fillId="0" borderId="39" xfId="1" applyFont="1" applyFill="1" applyBorder="1" applyAlignment="1">
      <alignment wrapText="1"/>
    </xf>
    <xf numFmtId="0" fontId="9" fillId="0" borderId="0" xfId="1" applyBorder="1"/>
    <xf numFmtId="0" fontId="15" fillId="0" borderId="0" xfId="1" applyFont="1" applyAlignment="1"/>
    <xf numFmtId="0" fontId="9" fillId="0" borderId="0" xfId="1" applyAlignment="1">
      <alignment horizontal="right"/>
    </xf>
    <xf numFmtId="0" fontId="16" fillId="0" borderId="0" xfId="1" applyFont="1" applyBorder="1"/>
    <xf numFmtId="3" fontId="16" fillId="0" borderId="0" xfId="1" applyNumberFormat="1" applyFont="1" applyBorder="1" applyAlignment="1">
      <alignment horizontal="right"/>
    </xf>
    <xf numFmtId="0" fontId="15" fillId="0" borderId="0" xfId="1" applyFont="1" applyBorder="1" applyAlignment="1"/>
    <xf numFmtId="0" fontId="9" fillId="0" borderId="0" xfId="1" applyBorder="1" applyAlignment="1">
      <alignment horizontal="right"/>
    </xf>
    <xf numFmtId="49" fontId="3" fillId="2" borderId="40" xfId="1" applyNumberFormat="1" applyFont="1" applyFill="1" applyBorder="1" applyAlignment="1">
      <alignment horizontal="left"/>
    </xf>
    <xf numFmtId="0" fontId="3" fillId="2" borderId="40" xfId="1" applyFont="1" applyFill="1" applyBorder="1"/>
    <xf numFmtId="0" fontId="6" fillId="2" borderId="30" xfId="0" applyFont="1" applyFill="1" applyBorder="1"/>
    <xf numFmtId="0" fontId="6" fillId="2" borderId="31" xfId="0" applyFont="1" applyFill="1" applyBorder="1"/>
    <xf numFmtId="0" fontId="6" fillId="2" borderId="41" xfId="0" applyFont="1" applyFill="1" applyBorder="1"/>
    <xf numFmtId="165" fontId="6" fillId="2" borderId="31" xfId="0" applyNumberFormat="1" applyFont="1" applyFill="1" applyBorder="1"/>
    <xf numFmtId="0" fontId="6" fillId="2" borderId="42" xfId="0" applyFont="1" applyFill="1" applyBorder="1"/>
    <xf numFmtId="0" fontId="5" fillId="0" borderId="11" xfId="1" applyFont="1" applyFill="1" applyBorder="1"/>
    <xf numFmtId="0" fontId="18" fillId="0" borderId="13" xfId="0" applyFont="1" applyBorder="1" applyProtection="1">
      <protection locked="0"/>
    </xf>
    <xf numFmtId="0" fontId="18" fillId="0" borderId="43" xfId="0" applyFont="1" applyBorder="1" applyProtection="1">
      <protection locked="0"/>
    </xf>
    <xf numFmtId="0" fontId="7" fillId="0" borderId="0" xfId="1" applyFont="1"/>
    <xf numFmtId="0" fontId="9" fillId="2" borderId="40" xfId="1" applyFont="1" applyFill="1" applyBorder="1" applyAlignment="1">
      <alignment horizontal="center"/>
    </xf>
    <xf numFmtId="4" fontId="9" fillId="2" borderId="40" xfId="1" applyNumberFormat="1" applyFont="1" applyFill="1" applyBorder="1" applyAlignment="1">
      <alignment horizontal="right"/>
    </xf>
    <xf numFmtId="0" fontId="9" fillId="0" borderId="0" xfId="1" applyFont="1"/>
    <xf numFmtId="3" fontId="9" fillId="0" borderId="0" xfId="1" applyNumberFormat="1" applyFont="1"/>
    <xf numFmtId="0" fontId="9" fillId="0" borderId="0" xfId="1" applyNumberFormat="1" applyFont="1"/>
    <xf numFmtId="0" fontId="19" fillId="0" borderId="39" xfId="1" applyFont="1" applyFill="1" applyBorder="1" applyAlignment="1">
      <alignment horizontal="center"/>
    </xf>
    <xf numFmtId="4" fontId="9" fillId="0" borderId="0" xfId="1" applyNumberFormat="1" applyFont="1"/>
    <xf numFmtId="2" fontId="9" fillId="0" borderId="0" xfId="1" applyNumberFormat="1" applyFont="1"/>
    <xf numFmtId="0" fontId="18" fillId="0" borderId="38" xfId="0" applyFont="1" applyBorder="1" applyProtection="1">
      <protection locked="0"/>
    </xf>
    <xf numFmtId="0" fontId="18" fillId="0" borderId="11" xfId="0" applyFont="1" applyBorder="1" applyProtection="1">
      <protection locked="0"/>
    </xf>
    <xf numFmtId="0" fontId="20" fillId="0" borderId="39" xfId="1" applyFont="1" applyFill="1" applyBorder="1" applyAlignment="1">
      <alignment horizontal="center"/>
    </xf>
    <xf numFmtId="0" fontId="20" fillId="0" borderId="39" xfId="1" applyNumberFormat="1" applyFont="1" applyFill="1" applyBorder="1" applyAlignment="1">
      <alignment horizontal="right"/>
    </xf>
    <xf numFmtId="49" fontId="20" fillId="0" borderId="39" xfId="1" applyNumberFormat="1" applyFont="1" applyFill="1" applyBorder="1" applyAlignment="1">
      <alignment horizontal="center" shrinkToFit="1"/>
    </xf>
    <xf numFmtId="4" fontId="20" fillId="0" borderId="39" xfId="1" applyNumberFormat="1" applyFont="1" applyFill="1" applyBorder="1" applyAlignment="1">
      <alignment horizontal="right"/>
    </xf>
    <xf numFmtId="0" fontId="20" fillId="2" borderId="40" xfId="1" applyFont="1" applyFill="1" applyBorder="1" applyAlignment="1">
      <alignment horizontal="center"/>
    </xf>
    <xf numFmtId="4" fontId="20" fillId="2" borderId="40" xfId="1" applyNumberFormat="1" applyFont="1" applyFill="1" applyBorder="1" applyAlignment="1">
      <alignment horizontal="right"/>
    </xf>
    <xf numFmtId="0" fontId="20" fillId="0" borderId="13" xfId="0" applyFont="1" applyBorder="1" applyAlignment="1" applyProtection="1">
      <alignment horizontal="center"/>
      <protection locked="0"/>
    </xf>
    <xf numFmtId="2" fontId="20" fillId="0" borderId="39" xfId="0" applyNumberFormat="1" applyFont="1" applyBorder="1" applyAlignment="1" applyProtection="1">
      <alignment horizontal="right"/>
      <protection locked="0"/>
    </xf>
    <xf numFmtId="0" fontId="20" fillId="0" borderId="11" xfId="1" applyFont="1" applyFill="1" applyBorder="1" applyAlignment="1">
      <alignment horizontal="center"/>
    </xf>
    <xf numFmtId="2" fontId="20" fillId="0" borderId="44" xfId="1" applyNumberFormat="1" applyFont="1" applyFill="1" applyBorder="1" applyAlignment="1">
      <alignment horizontal="right"/>
    </xf>
    <xf numFmtId="2" fontId="20" fillId="0" borderId="39" xfId="0" applyNumberFormat="1" applyFont="1" applyBorder="1" applyAlignment="1" applyProtection="1">
      <alignment horizontal="right" vertical="top" wrapText="1"/>
      <protection locked="0"/>
    </xf>
    <xf numFmtId="0" fontId="20" fillId="0" borderId="11" xfId="0" applyFont="1" applyBorder="1" applyAlignment="1" applyProtection="1">
      <alignment horizontal="center"/>
      <protection locked="0"/>
    </xf>
    <xf numFmtId="2" fontId="20" fillId="0" borderId="44" xfId="0" applyNumberFormat="1" applyFont="1" applyBorder="1" applyAlignment="1" applyProtection="1">
      <alignment horizontal="right"/>
      <protection locked="0"/>
    </xf>
    <xf numFmtId="0" fontId="20" fillId="0" borderId="43" xfId="0" applyFont="1" applyBorder="1" applyAlignment="1" applyProtection="1">
      <alignment horizontal="center"/>
      <protection locked="0"/>
    </xf>
    <xf numFmtId="2" fontId="20" fillId="0" borderId="40" xfId="0" applyNumberFormat="1" applyFont="1" applyBorder="1" applyAlignment="1" applyProtection="1">
      <alignment horizontal="right"/>
      <protection locked="0"/>
    </xf>
    <xf numFmtId="0" fontId="20" fillId="0" borderId="38" xfId="0" applyFont="1" applyBorder="1" applyAlignment="1" applyProtection="1">
      <alignment horizontal="center"/>
      <protection locked="0"/>
    </xf>
    <xf numFmtId="2" fontId="20" fillId="0" borderId="38" xfId="0" applyNumberFormat="1" applyFont="1" applyBorder="1" applyAlignment="1" applyProtection="1">
      <alignment horizontal="right"/>
      <protection locked="0"/>
    </xf>
    <xf numFmtId="44" fontId="9" fillId="0" borderId="35" xfId="2" applyFont="1" applyFill="1" applyBorder="1"/>
    <xf numFmtId="44" fontId="9" fillId="0" borderId="0" xfId="2" applyFont="1" applyFill="1" applyAlignment="1"/>
    <xf numFmtId="44" fontId="4" fillId="0" borderId="38" xfId="2" applyFont="1" applyFill="1" applyBorder="1" applyAlignment="1">
      <alignment horizontal="center"/>
    </xf>
    <xf numFmtId="44" fontId="20" fillId="0" borderId="39" xfId="2" applyFont="1" applyFill="1" applyBorder="1"/>
    <xf numFmtId="44" fontId="21" fillId="2" borderId="40" xfId="2" applyFont="1" applyFill="1" applyBorder="1"/>
    <xf numFmtId="44" fontId="20" fillId="0" borderId="44" xfId="2" applyFont="1" applyFill="1" applyBorder="1"/>
    <xf numFmtId="44" fontId="20" fillId="0" borderId="40" xfId="2" applyFont="1" applyFill="1" applyBorder="1"/>
    <xf numFmtId="44" fontId="20" fillId="0" borderId="38" xfId="2" applyFont="1" applyFill="1" applyBorder="1"/>
    <xf numFmtId="44" fontId="5" fillId="2" borderId="40" xfId="2" applyFont="1" applyFill="1" applyBorder="1"/>
    <xf numFmtId="44" fontId="9" fillId="0" borderId="0" xfId="2" applyFont="1"/>
    <xf numFmtId="44" fontId="9" fillId="0" borderId="0" xfId="2" applyFont="1" applyBorder="1"/>
    <xf numFmtId="44" fontId="16" fillId="0" borderId="0" xfId="2" applyFont="1" applyBorder="1"/>
    <xf numFmtId="44" fontId="9" fillId="0" borderId="34" xfId="2" applyFont="1" applyFill="1" applyBorder="1" applyAlignment="1"/>
    <xf numFmtId="44" fontId="9" fillId="0" borderId="0" xfId="2" applyFont="1" applyFill="1"/>
    <xf numFmtId="44" fontId="4" fillId="0" borderId="27" xfId="2" applyFont="1" applyFill="1" applyBorder="1" applyAlignment="1">
      <alignment horizontal="center"/>
    </xf>
    <xf numFmtId="44" fontId="20" fillId="0" borderId="39" xfId="2" applyFont="1" applyFill="1" applyBorder="1" applyAlignment="1">
      <alignment horizontal="right"/>
    </xf>
    <xf numFmtId="44" fontId="20" fillId="2" borderId="40" xfId="2" applyFont="1" applyFill="1" applyBorder="1" applyAlignment="1">
      <alignment horizontal="right"/>
    </xf>
    <xf numFmtId="44" fontId="20" fillId="0" borderId="44" xfId="2" applyFont="1" applyFill="1" applyBorder="1" applyAlignment="1">
      <alignment horizontal="right"/>
    </xf>
    <xf numFmtId="44" fontId="20" fillId="0" borderId="40" xfId="2" applyFont="1" applyFill="1" applyBorder="1" applyAlignment="1">
      <alignment horizontal="right"/>
    </xf>
    <xf numFmtId="44" fontId="20" fillId="0" borderId="38" xfId="2" applyFont="1" applyFill="1" applyBorder="1" applyAlignment="1">
      <alignment horizontal="right"/>
    </xf>
    <xf numFmtId="44" fontId="9" fillId="2" borderId="40" xfId="2" applyFont="1" applyFill="1" applyBorder="1" applyAlignment="1">
      <alignment horizontal="right"/>
    </xf>
    <xf numFmtId="44" fontId="0" fillId="0" borderId="26" xfId="2" applyFont="1" applyBorder="1"/>
    <xf numFmtId="0" fontId="0" fillId="3" borderId="29" xfId="0" applyFill="1" applyBorder="1"/>
    <xf numFmtId="0" fontId="0" fillId="4" borderId="25" xfId="0" applyFill="1" applyBorder="1"/>
    <xf numFmtId="0" fontId="0" fillId="3" borderId="15" xfId="0" applyFill="1" applyBorder="1"/>
    <xf numFmtId="0" fontId="0" fillId="3" borderId="14" xfId="0" applyFill="1" applyBorder="1"/>
    <xf numFmtId="165" fontId="6" fillId="0" borderId="0" xfId="0" applyNumberFormat="1" applyFont="1"/>
    <xf numFmtId="44" fontId="0" fillId="0" borderId="0" xfId="0" applyNumberFormat="1"/>
    <xf numFmtId="44" fontId="0" fillId="0" borderId="12" xfId="2" applyFont="1" applyBorder="1"/>
    <xf numFmtId="0" fontId="0" fillId="0" borderId="12" xfId="0" applyNumberFormat="1" applyBorder="1" applyAlignment="1">
      <alignment horizontal="center"/>
    </xf>
    <xf numFmtId="44" fontId="0" fillId="0" borderId="43" xfId="2" applyFont="1" applyBorder="1"/>
    <xf numFmtId="3" fontId="0" fillId="0" borderId="3" xfId="0" applyNumberFormat="1" applyBorder="1"/>
    <xf numFmtId="44" fontId="0" fillId="3" borderId="41" xfId="2" applyFont="1" applyFill="1" applyBorder="1"/>
    <xf numFmtId="44" fontId="0" fillId="0" borderId="50" xfId="2" applyFont="1" applyBorder="1"/>
    <xf numFmtId="44" fontId="0" fillId="0" borderId="51" xfId="2" applyFont="1" applyBorder="1"/>
    <xf numFmtId="0" fontId="0" fillId="4" borderId="30" xfId="0" applyFill="1" applyBorder="1"/>
    <xf numFmtId="3" fontId="0" fillId="4" borderId="31" xfId="0" applyNumberFormat="1" applyFill="1" applyBorder="1"/>
    <xf numFmtId="0" fontId="0" fillId="4" borderId="32" xfId="0" applyFill="1" applyBorder="1"/>
    <xf numFmtId="44" fontId="0" fillId="4" borderId="52" xfId="2" applyFont="1" applyFill="1" applyBorder="1"/>
    <xf numFmtId="44" fontId="0" fillId="4" borderId="43" xfId="2" applyFont="1" applyFill="1" applyBorder="1"/>
    <xf numFmtId="44" fontId="7" fillId="0" borderId="0" xfId="1" applyNumberFormat="1" applyFont="1"/>
    <xf numFmtId="0" fontId="18" fillId="5" borderId="38" xfId="0" applyFont="1" applyFill="1" applyBorder="1" applyProtection="1">
      <protection locked="0"/>
    </xf>
    <xf numFmtId="0" fontId="20" fillId="5" borderId="38" xfId="0" applyFont="1" applyFill="1" applyBorder="1" applyAlignment="1" applyProtection="1">
      <alignment horizontal="center"/>
      <protection locked="0"/>
    </xf>
    <xf numFmtId="2" fontId="20" fillId="5" borderId="38" xfId="0" applyNumberFormat="1" applyFont="1" applyFill="1" applyBorder="1" applyAlignment="1" applyProtection="1">
      <alignment horizontal="right"/>
      <protection locked="0"/>
    </xf>
    <xf numFmtId="44" fontId="20" fillId="5" borderId="38" xfId="2" applyFont="1" applyFill="1" applyBorder="1" applyAlignment="1">
      <alignment horizontal="right"/>
    </xf>
    <xf numFmtId="44" fontId="20" fillId="5" borderId="38" xfId="2" applyFont="1" applyFill="1" applyBorder="1"/>
    <xf numFmtId="0" fontId="11" fillId="0" borderId="0" xfId="1" applyFont="1" applyAlignment="1">
      <alignment horizontal="center"/>
    </xf>
    <xf numFmtId="0" fontId="9" fillId="0" borderId="45" xfId="1" applyFont="1" applyFill="1" applyBorder="1" applyAlignment="1">
      <alignment horizontal="center"/>
    </xf>
    <xf numFmtId="0" fontId="9" fillId="0" borderId="46" xfId="1" applyFont="1" applyFill="1" applyBorder="1" applyAlignment="1">
      <alignment horizontal="center"/>
    </xf>
    <xf numFmtId="49" fontId="9" fillId="0" borderId="47" xfId="1" applyNumberFormat="1" applyFont="1" applyFill="1" applyBorder="1" applyAlignment="1">
      <alignment horizontal="center"/>
    </xf>
    <xf numFmtId="0" fontId="9" fillId="0" borderId="48" xfId="1" applyFont="1" applyFill="1" applyBorder="1" applyAlignment="1">
      <alignment horizontal="center"/>
    </xf>
    <xf numFmtId="44" fontId="9" fillId="0" borderId="36" xfId="1" applyNumberFormat="1" applyFill="1" applyBorder="1" applyAlignment="1">
      <alignment horizontal="center" shrinkToFit="1"/>
    </xf>
    <xf numFmtId="0" fontId="9" fillId="0" borderId="36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  <xf numFmtId="44" fontId="7" fillId="0" borderId="36" xfId="2" applyFont="1" applyFill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4" fillId="0" borderId="15" xfId="0" applyFont="1" applyBorder="1" applyAlignment="1">
      <alignment horizontal="left"/>
    </xf>
    <xf numFmtId="0" fontId="4" fillId="0" borderId="27" xfId="0" applyFont="1" applyBorder="1" applyAlignment="1">
      <alignment horizontal="left"/>
    </xf>
    <xf numFmtId="0" fontId="5" fillId="0" borderId="43" xfId="0" applyFont="1" applyBorder="1" applyAlignment="1">
      <alignment horizontal="left"/>
    </xf>
    <xf numFmtId="0" fontId="5" fillId="0" borderId="25" xfId="0" applyFont="1" applyBorder="1" applyAlignment="1">
      <alignment horizontal="left"/>
    </xf>
    <xf numFmtId="0" fontId="5" fillId="0" borderId="37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</cellXfs>
  <cellStyles count="3">
    <cellStyle name="Měna" xfId="2" builtinId="4"/>
    <cellStyle name="Normální" xfId="0" builtinId="0"/>
    <cellStyle name="normální_POL.XLS" xfId="1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O111"/>
  <sheetViews>
    <sheetView showGridLines="0" showZeros="0" topLeftCell="A22" zoomScale="175" zoomScaleNormal="175" workbookViewId="0">
      <selection activeCell="F47" sqref="F47"/>
    </sheetView>
  </sheetViews>
  <sheetFormatPr defaultColWidth="9.140625" defaultRowHeight="12.75" x14ac:dyDescent="0.2"/>
  <cols>
    <col min="1" max="1" width="3.85546875" style="51" customWidth="1"/>
    <col min="2" max="2" width="12" style="51" customWidth="1"/>
    <col min="3" max="3" width="40.42578125" style="51" customWidth="1"/>
    <col min="4" max="4" width="5.5703125" style="51" customWidth="1"/>
    <col min="5" max="5" width="8.5703125" style="77" customWidth="1"/>
    <col min="6" max="6" width="14.140625" style="129" customWidth="1"/>
    <col min="7" max="7" width="17" style="129" customWidth="1"/>
    <col min="8" max="8" width="13.42578125" style="51" bestFit="1" customWidth="1"/>
    <col min="9" max="16384" width="9.140625" style="51"/>
  </cols>
  <sheetData>
    <row r="1" spans="1:93" ht="15.75" x14ac:dyDescent="0.25">
      <c r="A1" s="166" t="s">
        <v>37</v>
      </c>
      <c r="B1" s="166"/>
      <c r="C1" s="166"/>
      <c r="D1" s="166"/>
      <c r="E1" s="166"/>
      <c r="F1" s="166"/>
      <c r="G1" s="166"/>
    </row>
    <row r="2" spans="1:93" ht="13.5" thickBot="1" x14ac:dyDescent="0.25">
      <c r="A2" s="52"/>
      <c r="B2" s="53"/>
      <c r="C2" s="54"/>
      <c r="D2" s="54"/>
      <c r="E2" s="55"/>
      <c r="F2" s="174"/>
      <c r="G2" s="174"/>
    </row>
    <row r="3" spans="1:93" ht="13.5" thickTop="1" x14ac:dyDescent="0.2">
      <c r="A3" s="167" t="s">
        <v>5</v>
      </c>
      <c r="B3" s="168"/>
      <c r="C3" s="56" t="s">
        <v>73</v>
      </c>
      <c r="D3" s="57"/>
      <c r="E3" s="58"/>
      <c r="F3" s="132"/>
      <c r="G3" s="120"/>
    </row>
    <row r="4" spans="1:93" ht="13.5" thickBot="1" x14ac:dyDescent="0.25">
      <c r="A4" s="169" t="s">
        <v>1</v>
      </c>
      <c r="B4" s="170"/>
      <c r="C4" s="59" t="s">
        <v>74</v>
      </c>
      <c r="D4" s="60"/>
      <c r="E4" s="171"/>
      <c r="F4" s="172"/>
      <c r="G4" s="173"/>
    </row>
    <row r="5" spans="1:93" ht="13.5" thickTop="1" x14ac:dyDescent="0.2">
      <c r="A5" s="61"/>
      <c r="B5" s="62"/>
      <c r="C5" s="62"/>
      <c r="D5" s="52"/>
      <c r="E5" s="63"/>
      <c r="F5" s="133"/>
      <c r="G5" s="121"/>
    </row>
    <row r="6" spans="1:93" x14ac:dyDescent="0.2">
      <c r="A6" s="64" t="s">
        <v>38</v>
      </c>
      <c r="B6" s="65" t="s">
        <v>39</v>
      </c>
      <c r="C6" s="65" t="s">
        <v>40</v>
      </c>
      <c r="D6" s="65" t="s">
        <v>41</v>
      </c>
      <c r="E6" s="66" t="s">
        <v>42</v>
      </c>
      <c r="F6" s="134" t="s">
        <v>43</v>
      </c>
      <c r="G6" s="122" t="s">
        <v>44</v>
      </c>
    </row>
    <row r="7" spans="1:93" x14ac:dyDescent="0.2">
      <c r="A7" s="67" t="s">
        <v>45</v>
      </c>
      <c r="B7" s="68" t="s">
        <v>69</v>
      </c>
      <c r="C7" s="69" t="s">
        <v>75</v>
      </c>
      <c r="D7" s="103"/>
      <c r="E7" s="104"/>
      <c r="F7" s="135"/>
      <c r="G7" s="123"/>
      <c r="H7" s="70"/>
      <c r="I7" s="70"/>
      <c r="O7" s="71">
        <v>1</v>
      </c>
    </row>
    <row r="8" spans="1:93" x14ac:dyDescent="0.2">
      <c r="A8" s="72"/>
      <c r="B8" s="73" t="s">
        <v>101</v>
      </c>
      <c r="C8" s="74" t="s">
        <v>127</v>
      </c>
      <c r="D8" s="105" t="s">
        <v>78</v>
      </c>
      <c r="E8" s="106">
        <v>3</v>
      </c>
      <c r="F8" s="135"/>
      <c r="G8" s="123">
        <f t="shared" ref="G8:G12" si="0">E8*F8</f>
        <v>0</v>
      </c>
      <c r="O8" s="71"/>
    </row>
    <row r="9" spans="1:93" x14ac:dyDescent="0.2">
      <c r="A9" s="72"/>
      <c r="B9" s="73" t="s">
        <v>102</v>
      </c>
      <c r="C9" s="74" t="s">
        <v>77</v>
      </c>
      <c r="D9" s="105" t="s">
        <v>68</v>
      </c>
      <c r="E9" s="106">
        <v>8</v>
      </c>
      <c r="F9" s="135"/>
      <c r="G9" s="123">
        <f t="shared" si="0"/>
        <v>0</v>
      </c>
      <c r="O9" s="71">
        <v>2</v>
      </c>
      <c r="AO9" s="51">
        <v>1</v>
      </c>
      <c r="AP9" s="51">
        <f>IF(AO9=1,G9,0)</f>
        <v>0</v>
      </c>
      <c r="AQ9" s="51">
        <f>IF(AO9=2,G9,0)</f>
        <v>0</v>
      </c>
      <c r="AR9" s="51">
        <f>IF(AO9=3,G9,0)</f>
        <v>0</v>
      </c>
      <c r="AS9" s="51">
        <f>IF(AO9=4,G9,0)</f>
        <v>0</v>
      </c>
      <c r="AT9" s="51">
        <f>IF(AO9=5,G9,0)</f>
        <v>0</v>
      </c>
      <c r="CO9" s="51">
        <v>0</v>
      </c>
    </row>
    <row r="10" spans="1:93" s="92" customFormat="1" x14ac:dyDescent="0.2">
      <c r="A10" s="72"/>
      <c r="B10" s="73" t="s">
        <v>103</v>
      </c>
      <c r="C10" s="74" t="s">
        <v>86</v>
      </c>
      <c r="D10" s="105" t="s">
        <v>68</v>
      </c>
      <c r="E10" s="106">
        <v>1</v>
      </c>
      <c r="F10" s="135"/>
      <c r="G10" s="123">
        <f t="shared" si="0"/>
        <v>0</v>
      </c>
    </row>
    <row r="11" spans="1:93" s="92" customFormat="1" x14ac:dyDescent="0.2">
      <c r="A11" s="72"/>
      <c r="B11" s="73" t="s">
        <v>104</v>
      </c>
      <c r="C11" s="74" t="s">
        <v>85</v>
      </c>
      <c r="D11" s="105" t="s">
        <v>79</v>
      </c>
      <c r="E11" s="106">
        <v>1</v>
      </c>
      <c r="F11" s="135"/>
      <c r="G11" s="123">
        <f t="shared" si="0"/>
        <v>0</v>
      </c>
      <c r="H11" s="160"/>
    </row>
    <row r="12" spans="1:93" s="92" customFormat="1" x14ac:dyDescent="0.2">
      <c r="A12" s="72"/>
      <c r="B12" s="73" t="s">
        <v>105</v>
      </c>
      <c r="C12" s="74" t="s">
        <v>81</v>
      </c>
      <c r="D12" s="105" t="s">
        <v>68</v>
      </c>
      <c r="E12" s="106">
        <v>1</v>
      </c>
      <c r="F12" s="135"/>
      <c r="G12" s="123">
        <f t="shared" si="0"/>
        <v>0</v>
      </c>
    </row>
    <row r="13" spans="1:93" s="95" customFormat="1" x14ac:dyDescent="0.2">
      <c r="A13" s="93"/>
      <c r="B13" s="82" t="s">
        <v>47</v>
      </c>
      <c r="C13" s="83" t="str">
        <f>CONCATENATE(B7," ",C7)</f>
        <v>01 Konstrukce lezecké stěny</v>
      </c>
      <c r="D13" s="107"/>
      <c r="E13" s="108"/>
      <c r="F13" s="136"/>
      <c r="G13" s="124">
        <f>SUM(G8:G12)</f>
        <v>0</v>
      </c>
      <c r="O13" s="92"/>
      <c r="AP13" s="96">
        <f>SUM(AP7:AP9)</f>
        <v>0</v>
      </c>
      <c r="AQ13" s="96">
        <f>SUM(AQ7:AQ9)</f>
        <v>0</v>
      </c>
      <c r="AR13" s="96">
        <f>SUM(AR7:AR9)</f>
        <v>0</v>
      </c>
      <c r="AS13" s="96">
        <f>SUM(AS7:AS9)</f>
        <v>0</v>
      </c>
      <c r="AT13" s="96">
        <f>SUM(AT7:AT9)</f>
        <v>0</v>
      </c>
    </row>
    <row r="14" spans="1:93" s="95" customFormat="1" x14ac:dyDescent="0.2">
      <c r="A14" s="67" t="s">
        <v>45</v>
      </c>
      <c r="B14" s="68" t="s">
        <v>70</v>
      </c>
      <c r="C14" s="69" t="s">
        <v>76</v>
      </c>
      <c r="D14" s="103"/>
      <c r="E14" s="104"/>
      <c r="F14" s="135"/>
      <c r="G14" s="123"/>
      <c r="H14" s="97"/>
      <c r="I14" s="97"/>
      <c r="O14" s="92"/>
    </row>
    <row r="15" spans="1:93" s="95" customFormat="1" x14ac:dyDescent="0.2">
      <c r="A15" s="72"/>
      <c r="B15" s="73" t="s">
        <v>106</v>
      </c>
      <c r="C15" s="90" t="s">
        <v>80</v>
      </c>
      <c r="D15" s="105" t="s">
        <v>48</v>
      </c>
      <c r="E15" s="106">
        <v>91</v>
      </c>
      <c r="F15" s="135"/>
      <c r="G15" s="123">
        <f t="shared" ref="G15:G21" si="1">E15*F15</f>
        <v>0</v>
      </c>
      <c r="H15" s="97"/>
      <c r="I15" s="97"/>
      <c r="O15" s="92"/>
    </row>
    <row r="16" spans="1:93" s="95" customFormat="1" x14ac:dyDescent="0.2">
      <c r="A16" s="72"/>
      <c r="B16" s="73" t="s">
        <v>107</v>
      </c>
      <c r="C16" s="90" t="s">
        <v>87</v>
      </c>
      <c r="D16" s="105" t="s">
        <v>78</v>
      </c>
      <c r="E16" s="106">
        <v>1.3</v>
      </c>
      <c r="F16" s="135"/>
      <c r="G16" s="123">
        <f t="shared" si="1"/>
        <v>0</v>
      </c>
      <c r="H16" s="97"/>
      <c r="I16" s="97"/>
      <c r="O16" s="92"/>
    </row>
    <row r="17" spans="1:46" s="95" customFormat="1" x14ac:dyDescent="0.2">
      <c r="A17" s="72"/>
      <c r="B17" s="73" t="s">
        <v>108</v>
      </c>
      <c r="C17" s="90" t="s">
        <v>88</v>
      </c>
      <c r="D17" s="105" t="s">
        <v>79</v>
      </c>
      <c r="E17" s="106">
        <v>1</v>
      </c>
      <c r="F17" s="135"/>
      <c r="G17" s="123">
        <f t="shared" si="1"/>
        <v>0</v>
      </c>
      <c r="H17" s="97"/>
      <c r="I17" s="97"/>
      <c r="O17" s="92"/>
    </row>
    <row r="18" spans="1:46" s="95" customFormat="1" x14ac:dyDescent="0.2">
      <c r="A18" s="72"/>
      <c r="B18" s="73" t="s">
        <v>109</v>
      </c>
      <c r="C18" s="90" t="s">
        <v>91</v>
      </c>
      <c r="D18" s="105" t="s">
        <v>92</v>
      </c>
      <c r="E18" s="106">
        <v>2</v>
      </c>
      <c r="F18" s="135"/>
      <c r="G18" s="123">
        <f t="shared" si="1"/>
        <v>0</v>
      </c>
      <c r="H18" s="97"/>
      <c r="I18" s="97"/>
      <c r="O18" s="92"/>
    </row>
    <row r="19" spans="1:46" s="95" customFormat="1" x14ac:dyDescent="0.2">
      <c r="A19" s="72"/>
      <c r="B19" s="73" t="s">
        <v>110</v>
      </c>
      <c r="C19" s="90" t="s">
        <v>49</v>
      </c>
      <c r="D19" s="105" t="s">
        <v>46</v>
      </c>
      <c r="E19" s="106">
        <v>48</v>
      </c>
      <c r="F19" s="135"/>
      <c r="G19" s="123">
        <f t="shared" si="1"/>
        <v>0</v>
      </c>
      <c r="H19" s="97"/>
      <c r="I19" s="97"/>
      <c r="O19" s="92"/>
    </row>
    <row r="20" spans="1:46" s="95" customFormat="1" x14ac:dyDescent="0.2">
      <c r="A20" s="72"/>
      <c r="B20" s="73" t="s">
        <v>111</v>
      </c>
      <c r="C20" s="90" t="s">
        <v>82</v>
      </c>
      <c r="D20" s="105" t="s">
        <v>46</v>
      </c>
      <c r="E20" s="106">
        <v>8</v>
      </c>
      <c r="F20" s="135"/>
      <c r="G20" s="123">
        <f t="shared" si="1"/>
        <v>0</v>
      </c>
      <c r="H20" s="97"/>
      <c r="I20" s="97"/>
      <c r="O20" s="92"/>
    </row>
    <row r="21" spans="1:46" s="95" customFormat="1" x14ac:dyDescent="0.2">
      <c r="A21" s="72"/>
      <c r="B21" s="73" t="s">
        <v>112</v>
      </c>
      <c r="C21" s="74" t="s">
        <v>89</v>
      </c>
      <c r="D21" s="105" t="s">
        <v>50</v>
      </c>
      <c r="E21" s="106">
        <v>120</v>
      </c>
      <c r="F21" s="135"/>
      <c r="G21" s="123">
        <f t="shared" si="1"/>
        <v>0</v>
      </c>
      <c r="H21" s="97"/>
      <c r="I21" s="97"/>
      <c r="O21" s="92"/>
    </row>
    <row r="22" spans="1:46" s="95" customFormat="1" x14ac:dyDescent="0.2">
      <c r="A22" s="93"/>
      <c r="B22" s="82" t="s">
        <v>47</v>
      </c>
      <c r="C22" s="83" t="str">
        <f>CONCATENATE(B14," ",C14)</f>
        <v>02 Opláštění lezecké stěny</v>
      </c>
      <c r="D22" s="107"/>
      <c r="E22" s="108"/>
      <c r="F22" s="136"/>
      <c r="G22" s="124">
        <f>SUM(G15:G21)</f>
        <v>0</v>
      </c>
      <c r="O22" s="92"/>
      <c r="AP22" s="96">
        <f>SUM(AP14:AP20)</f>
        <v>0</v>
      </c>
      <c r="AQ22" s="96">
        <f>SUM(AQ14:AQ20)</f>
        <v>0</v>
      </c>
      <c r="AR22" s="96">
        <f>SUM(AR14:AR20)</f>
        <v>0</v>
      </c>
      <c r="AS22" s="96">
        <f>SUM(AS14:AS20)</f>
        <v>0</v>
      </c>
      <c r="AT22" s="96">
        <f>SUM(AT14:AT20)</f>
        <v>0</v>
      </c>
    </row>
    <row r="23" spans="1:46" s="95" customFormat="1" x14ac:dyDescent="0.2">
      <c r="A23" s="67" t="s">
        <v>45</v>
      </c>
      <c r="B23" s="68" t="s">
        <v>71</v>
      </c>
      <c r="C23" s="69" t="s">
        <v>90</v>
      </c>
      <c r="D23" s="103"/>
      <c r="E23" s="104"/>
      <c r="F23" s="135"/>
      <c r="G23" s="123"/>
      <c r="O23" s="92"/>
      <c r="AP23" s="96"/>
      <c r="AQ23" s="96"/>
      <c r="AR23" s="96"/>
      <c r="AS23" s="96"/>
      <c r="AT23" s="96"/>
    </row>
    <row r="24" spans="1:46" s="95" customFormat="1" x14ac:dyDescent="0.2">
      <c r="A24" s="72"/>
      <c r="B24" s="73" t="s">
        <v>108</v>
      </c>
      <c r="C24" s="90" t="s">
        <v>51</v>
      </c>
      <c r="D24" s="109" t="s">
        <v>52</v>
      </c>
      <c r="E24" s="110">
        <v>700</v>
      </c>
      <c r="F24" s="135"/>
      <c r="G24" s="123">
        <f t="shared" ref="G24:G26" si="2">E24*F24</f>
        <v>0</v>
      </c>
      <c r="O24" s="92"/>
      <c r="AP24" s="96"/>
      <c r="AQ24" s="96"/>
      <c r="AR24" s="96"/>
      <c r="AS24" s="96"/>
      <c r="AT24" s="96"/>
    </row>
    <row r="25" spans="1:46" s="95" customFormat="1" x14ac:dyDescent="0.2">
      <c r="A25" s="72"/>
      <c r="B25" s="73" t="s">
        <v>109</v>
      </c>
      <c r="C25" s="90" t="s">
        <v>53</v>
      </c>
      <c r="D25" s="109" t="s">
        <v>52</v>
      </c>
      <c r="E25" s="110">
        <v>120</v>
      </c>
      <c r="F25" s="135"/>
      <c r="G25" s="123">
        <f t="shared" si="2"/>
        <v>0</v>
      </c>
      <c r="O25" s="92"/>
      <c r="AP25" s="96"/>
      <c r="AQ25" s="96"/>
      <c r="AR25" s="96"/>
      <c r="AS25" s="96"/>
      <c r="AT25" s="96"/>
    </row>
    <row r="26" spans="1:46" s="95" customFormat="1" x14ac:dyDescent="0.2">
      <c r="A26" s="72"/>
      <c r="B26" s="73" t="s">
        <v>110</v>
      </c>
      <c r="C26" s="90" t="s">
        <v>93</v>
      </c>
      <c r="D26" s="109" t="s">
        <v>46</v>
      </c>
      <c r="E26" s="110">
        <v>1</v>
      </c>
      <c r="F26" s="135"/>
      <c r="G26" s="123">
        <f t="shared" si="2"/>
        <v>0</v>
      </c>
      <c r="O26" s="92"/>
      <c r="AP26" s="96"/>
      <c r="AQ26" s="96"/>
      <c r="AR26" s="96"/>
      <c r="AS26" s="96"/>
      <c r="AT26" s="96"/>
    </row>
    <row r="27" spans="1:46" s="95" customFormat="1" x14ac:dyDescent="0.2">
      <c r="A27" s="93"/>
      <c r="B27" s="82" t="s">
        <v>47</v>
      </c>
      <c r="C27" s="83" t="str">
        <f>CONCATENATE(B23," ",C23)</f>
        <v>03 Dopravy a ostatní náklady</v>
      </c>
      <c r="D27" s="107"/>
      <c r="E27" s="108"/>
      <c r="F27" s="136"/>
      <c r="G27" s="124">
        <f>SUM(G24:G26)</f>
        <v>0</v>
      </c>
      <c r="O27" s="92"/>
      <c r="AP27" s="96"/>
      <c r="AQ27" s="96"/>
      <c r="AR27" s="96"/>
      <c r="AS27" s="96"/>
      <c r="AT27" s="96"/>
    </row>
    <row r="28" spans="1:46" s="95" customFormat="1" x14ac:dyDescent="0.2">
      <c r="A28" s="67" t="s">
        <v>45</v>
      </c>
      <c r="B28" s="68" t="s">
        <v>72</v>
      </c>
      <c r="C28" s="89" t="s">
        <v>83</v>
      </c>
      <c r="D28" s="111"/>
      <c r="E28" s="112"/>
      <c r="F28" s="137"/>
      <c r="G28" s="123"/>
      <c r="H28" s="97"/>
      <c r="I28" s="97"/>
      <c r="O28" s="92"/>
    </row>
    <row r="29" spans="1:46" s="95" customFormat="1" x14ac:dyDescent="0.2">
      <c r="A29" s="67"/>
      <c r="B29" s="73" t="s">
        <v>111</v>
      </c>
      <c r="C29" s="90" t="s">
        <v>54</v>
      </c>
      <c r="D29" s="109" t="s">
        <v>46</v>
      </c>
      <c r="E29" s="113">
        <v>20</v>
      </c>
      <c r="F29" s="135"/>
      <c r="G29" s="123">
        <f t="shared" ref="G29:G42" si="3">E29*F29</f>
        <v>0</v>
      </c>
      <c r="H29" s="97"/>
      <c r="I29" s="97"/>
      <c r="O29" s="92"/>
    </row>
    <row r="30" spans="1:46" s="95" customFormat="1" x14ac:dyDescent="0.2">
      <c r="A30" s="67"/>
      <c r="B30" s="73" t="s">
        <v>112</v>
      </c>
      <c r="C30" s="90" t="s">
        <v>55</v>
      </c>
      <c r="D30" s="109" t="s">
        <v>46</v>
      </c>
      <c r="E30" s="113">
        <v>60</v>
      </c>
      <c r="F30" s="135"/>
      <c r="G30" s="123">
        <f t="shared" si="3"/>
        <v>0</v>
      </c>
      <c r="H30" s="97"/>
      <c r="I30" s="97"/>
      <c r="O30" s="92"/>
    </row>
    <row r="31" spans="1:46" s="95" customFormat="1" x14ac:dyDescent="0.2">
      <c r="A31" s="67"/>
      <c r="B31" s="73" t="s">
        <v>113</v>
      </c>
      <c r="C31" s="90" t="s">
        <v>56</v>
      </c>
      <c r="D31" s="109" t="s">
        <v>46</v>
      </c>
      <c r="E31" s="113">
        <v>50</v>
      </c>
      <c r="F31" s="135"/>
      <c r="G31" s="123">
        <f t="shared" si="3"/>
        <v>0</v>
      </c>
      <c r="H31" s="97"/>
      <c r="I31" s="97"/>
      <c r="O31" s="92"/>
    </row>
    <row r="32" spans="1:46" s="95" customFormat="1" x14ac:dyDescent="0.2">
      <c r="A32" s="67"/>
      <c r="B32" s="73" t="s">
        <v>114</v>
      </c>
      <c r="C32" s="90" t="s">
        <v>57</v>
      </c>
      <c r="D32" s="109" t="s">
        <v>46</v>
      </c>
      <c r="E32" s="113">
        <v>150</v>
      </c>
      <c r="F32" s="135"/>
      <c r="G32" s="123">
        <f t="shared" si="3"/>
        <v>0</v>
      </c>
      <c r="H32" s="97"/>
      <c r="I32" s="97"/>
      <c r="O32" s="92"/>
    </row>
    <row r="33" spans="1:46" s="95" customFormat="1" x14ac:dyDescent="0.2">
      <c r="A33" s="67"/>
      <c r="B33" s="73" t="s">
        <v>115</v>
      </c>
      <c r="C33" s="90" t="s">
        <v>58</v>
      </c>
      <c r="D33" s="109" t="s">
        <v>46</v>
      </c>
      <c r="E33" s="113">
        <v>150</v>
      </c>
      <c r="F33" s="135"/>
      <c r="G33" s="123">
        <f t="shared" si="3"/>
        <v>0</v>
      </c>
      <c r="H33" s="97"/>
      <c r="I33" s="97"/>
      <c r="O33" s="92"/>
    </row>
    <row r="34" spans="1:46" s="95" customFormat="1" x14ac:dyDescent="0.2">
      <c r="A34" s="67"/>
      <c r="B34" s="73" t="s">
        <v>116</v>
      </c>
      <c r="C34" s="90" t="s">
        <v>59</v>
      </c>
      <c r="D34" s="109" t="s">
        <v>46</v>
      </c>
      <c r="E34" s="113">
        <v>20</v>
      </c>
      <c r="F34" s="135"/>
      <c r="G34" s="123">
        <f t="shared" si="3"/>
        <v>0</v>
      </c>
      <c r="H34" s="99"/>
      <c r="I34" s="97"/>
      <c r="O34" s="92"/>
    </row>
    <row r="35" spans="1:46" s="95" customFormat="1" x14ac:dyDescent="0.2">
      <c r="A35" s="98"/>
      <c r="B35" s="73" t="s">
        <v>117</v>
      </c>
      <c r="C35" s="102" t="s">
        <v>60</v>
      </c>
      <c r="D35" s="114" t="s">
        <v>46</v>
      </c>
      <c r="E35" s="115">
        <v>50</v>
      </c>
      <c r="F35" s="137"/>
      <c r="G35" s="125">
        <f t="shared" si="3"/>
        <v>0</v>
      </c>
      <c r="H35" s="100"/>
      <c r="I35" s="97"/>
      <c r="O35" s="92"/>
    </row>
    <row r="36" spans="1:46" s="95" customFormat="1" x14ac:dyDescent="0.2">
      <c r="A36" s="98"/>
      <c r="B36" s="73" t="s">
        <v>118</v>
      </c>
      <c r="C36" s="90" t="s">
        <v>61</v>
      </c>
      <c r="D36" s="109" t="s">
        <v>46</v>
      </c>
      <c r="E36" s="110">
        <v>100</v>
      </c>
      <c r="F36" s="135"/>
      <c r="G36" s="123">
        <f t="shared" si="3"/>
        <v>0</v>
      </c>
      <c r="H36" s="97"/>
      <c r="I36" s="97"/>
      <c r="O36" s="92"/>
    </row>
    <row r="37" spans="1:46" s="95" customFormat="1" x14ac:dyDescent="0.2">
      <c r="A37" s="98"/>
      <c r="B37" s="73" t="s">
        <v>119</v>
      </c>
      <c r="C37" s="90" t="s">
        <v>62</v>
      </c>
      <c r="D37" s="109" t="s">
        <v>46</v>
      </c>
      <c r="E37" s="110">
        <v>100</v>
      </c>
      <c r="F37" s="135"/>
      <c r="G37" s="123">
        <f t="shared" si="3"/>
        <v>0</v>
      </c>
      <c r="H37" s="97"/>
      <c r="I37" s="97"/>
      <c r="O37" s="92"/>
    </row>
    <row r="38" spans="1:46" s="95" customFormat="1" x14ac:dyDescent="0.2">
      <c r="A38" s="98"/>
      <c r="B38" s="73" t="s">
        <v>120</v>
      </c>
      <c r="C38" s="90" t="s">
        <v>63</v>
      </c>
      <c r="D38" s="109" t="s">
        <v>46</v>
      </c>
      <c r="E38" s="110">
        <v>100</v>
      </c>
      <c r="F38" s="135"/>
      <c r="G38" s="123">
        <f t="shared" si="3"/>
        <v>0</v>
      </c>
      <c r="H38" s="97"/>
      <c r="I38" s="97"/>
      <c r="O38" s="92"/>
    </row>
    <row r="39" spans="1:46" s="95" customFormat="1" x14ac:dyDescent="0.2">
      <c r="A39" s="98"/>
      <c r="B39" s="73" t="s">
        <v>121</v>
      </c>
      <c r="C39" s="90" t="s">
        <v>64</v>
      </c>
      <c r="D39" s="109" t="s">
        <v>46</v>
      </c>
      <c r="E39" s="110">
        <v>50</v>
      </c>
      <c r="F39" s="135"/>
      <c r="G39" s="123">
        <f t="shared" si="3"/>
        <v>0</v>
      </c>
      <c r="H39" s="97"/>
      <c r="I39" s="97"/>
      <c r="O39" s="92"/>
    </row>
    <row r="40" spans="1:46" s="95" customFormat="1" x14ac:dyDescent="0.2">
      <c r="A40" s="98"/>
      <c r="B40" s="73" t="s">
        <v>122</v>
      </c>
      <c r="C40" s="91" t="s">
        <v>67</v>
      </c>
      <c r="D40" s="116" t="s">
        <v>46</v>
      </c>
      <c r="E40" s="117">
        <v>50</v>
      </c>
      <c r="F40" s="138"/>
      <c r="G40" s="126">
        <f t="shared" si="3"/>
        <v>0</v>
      </c>
      <c r="H40" s="99"/>
      <c r="I40" s="97"/>
      <c r="O40" s="92"/>
    </row>
    <row r="41" spans="1:46" s="95" customFormat="1" x14ac:dyDescent="0.2">
      <c r="A41" s="98"/>
      <c r="B41" s="73" t="s">
        <v>123</v>
      </c>
      <c r="C41" s="101" t="s">
        <v>95</v>
      </c>
      <c r="D41" s="118" t="s">
        <v>46</v>
      </c>
      <c r="E41" s="119">
        <v>9</v>
      </c>
      <c r="F41" s="139"/>
      <c r="G41" s="127">
        <f t="shared" si="3"/>
        <v>0</v>
      </c>
      <c r="H41" s="99"/>
      <c r="I41" s="97"/>
      <c r="O41" s="92"/>
    </row>
    <row r="42" spans="1:46" s="95" customFormat="1" x14ac:dyDescent="0.2">
      <c r="A42" s="98"/>
      <c r="B42" s="73" t="s">
        <v>124</v>
      </c>
      <c r="C42" s="161" t="s">
        <v>96</v>
      </c>
      <c r="D42" s="162" t="s">
        <v>46</v>
      </c>
      <c r="E42" s="163">
        <v>24</v>
      </c>
      <c r="F42" s="164"/>
      <c r="G42" s="165">
        <f t="shared" si="3"/>
        <v>0</v>
      </c>
      <c r="H42" s="99"/>
      <c r="I42" s="97"/>
      <c r="O42" s="92"/>
    </row>
    <row r="43" spans="1:46" s="95" customFormat="1" x14ac:dyDescent="0.2">
      <c r="A43" s="98"/>
      <c r="B43" s="73" t="s">
        <v>125</v>
      </c>
      <c r="C43" s="101" t="s">
        <v>84</v>
      </c>
      <c r="D43" s="118" t="s">
        <v>46</v>
      </c>
      <c r="E43" s="119">
        <v>48</v>
      </c>
      <c r="F43" s="139"/>
      <c r="G43" s="127">
        <f t="shared" ref="G43:G44" si="4">E43*F43</f>
        <v>0</v>
      </c>
      <c r="H43" s="97"/>
      <c r="I43" s="97"/>
      <c r="O43" s="92"/>
    </row>
    <row r="44" spans="1:46" s="95" customFormat="1" x14ac:dyDescent="0.2">
      <c r="A44" s="98"/>
      <c r="B44" s="73" t="s">
        <v>126</v>
      </c>
      <c r="C44" s="90" t="s">
        <v>94</v>
      </c>
      <c r="D44" s="109" t="s">
        <v>46</v>
      </c>
      <c r="E44" s="110">
        <v>16</v>
      </c>
      <c r="F44" s="135"/>
      <c r="G44" s="123">
        <f t="shared" si="4"/>
        <v>0</v>
      </c>
      <c r="H44" s="97"/>
      <c r="I44" s="97"/>
      <c r="O44" s="92"/>
    </row>
    <row r="45" spans="1:46" s="95" customFormat="1" x14ac:dyDescent="0.2">
      <c r="A45" s="93"/>
      <c r="B45" s="82" t="s">
        <v>47</v>
      </c>
      <c r="C45" s="83" t="str">
        <f>CONCATENATE(B28," ",C28)</f>
        <v>04 Vybavení lezecké stěny</v>
      </c>
      <c r="D45" s="93"/>
      <c r="E45" s="94"/>
      <c r="F45" s="140"/>
      <c r="G45" s="128">
        <f>SUM(G29:G44)</f>
        <v>0</v>
      </c>
      <c r="O45" s="92"/>
      <c r="AP45" s="96">
        <f>SUM(AP28:AP44)</f>
        <v>0</v>
      </c>
      <c r="AQ45" s="96">
        <f>SUM(AQ28:AQ44)</f>
        <v>0</v>
      </c>
      <c r="AR45" s="96">
        <f>SUM(AR28:AR44)</f>
        <v>0</v>
      </c>
      <c r="AS45" s="96">
        <f>SUM(AS28:AS44)</f>
        <v>0</v>
      </c>
      <c r="AT45" s="96">
        <f>SUM(AT28:AT44)</f>
        <v>0</v>
      </c>
    </row>
    <row r="46" spans="1:46" x14ac:dyDescent="0.2">
      <c r="E46" s="51"/>
    </row>
    <row r="47" spans="1:46" x14ac:dyDescent="0.2">
      <c r="E47" s="51"/>
    </row>
    <row r="48" spans="1:46" x14ac:dyDescent="0.2">
      <c r="E48" s="51"/>
    </row>
    <row r="49" spans="1:7" x14ac:dyDescent="0.2">
      <c r="E49" s="51"/>
    </row>
    <row r="50" spans="1:7" x14ac:dyDescent="0.2">
      <c r="E50" s="51"/>
    </row>
    <row r="51" spans="1:7" x14ac:dyDescent="0.2">
      <c r="E51" s="51"/>
    </row>
    <row r="52" spans="1:7" x14ac:dyDescent="0.2">
      <c r="E52" s="51"/>
    </row>
    <row r="53" spans="1:7" x14ac:dyDescent="0.2">
      <c r="E53" s="51"/>
    </row>
    <row r="54" spans="1:7" x14ac:dyDescent="0.2">
      <c r="E54" s="51"/>
    </row>
    <row r="55" spans="1:7" x14ac:dyDescent="0.2">
      <c r="E55" s="51"/>
    </row>
    <row r="56" spans="1:7" x14ac:dyDescent="0.2">
      <c r="E56" s="51"/>
    </row>
    <row r="57" spans="1:7" x14ac:dyDescent="0.2">
      <c r="E57" s="51"/>
    </row>
    <row r="58" spans="1:7" x14ac:dyDescent="0.2">
      <c r="E58" s="51"/>
    </row>
    <row r="59" spans="1:7" x14ac:dyDescent="0.2">
      <c r="E59" s="51"/>
    </row>
    <row r="60" spans="1:7" x14ac:dyDescent="0.2">
      <c r="E60" s="51"/>
    </row>
    <row r="61" spans="1:7" x14ac:dyDescent="0.2">
      <c r="E61" s="51"/>
    </row>
    <row r="62" spans="1:7" x14ac:dyDescent="0.2">
      <c r="A62" s="75"/>
      <c r="B62" s="75"/>
      <c r="C62" s="75"/>
      <c r="D62" s="75"/>
      <c r="E62" s="75"/>
      <c r="F62" s="130"/>
      <c r="G62" s="130"/>
    </row>
    <row r="63" spans="1:7" x14ac:dyDescent="0.2">
      <c r="A63" s="75"/>
      <c r="B63" s="75"/>
      <c r="C63" s="75"/>
      <c r="D63" s="75"/>
      <c r="E63" s="75"/>
      <c r="F63" s="130"/>
      <c r="G63" s="130"/>
    </row>
    <row r="64" spans="1:7" x14ac:dyDescent="0.2">
      <c r="A64" s="75"/>
      <c r="B64" s="75"/>
      <c r="C64" s="75"/>
      <c r="D64" s="75"/>
      <c r="E64" s="75"/>
      <c r="F64" s="130"/>
      <c r="G64" s="130"/>
    </row>
    <row r="65" spans="1:7" x14ac:dyDescent="0.2">
      <c r="A65" s="75"/>
      <c r="B65" s="75"/>
      <c r="C65" s="75"/>
      <c r="D65" s="75"/>
      <c r="E65" s="75"/>
      <c r="F65" s="130"/>
      <c r="G65" s="130"/>
    </row>
    <row r="66" spans="1:7" x14ac:dyDescent="0.2">
      <c r="E66" s="51"/>
    </row>
    <row r="67" spans="1:7" x14ac:dyDescent="0.2">
      <c r="E67" s="51"/>
    </row>
    <row r="68" spans="1:7" x14ac:dyDescent="0.2">
      <c r="E68" s="51"/>
    </row>
    <row r="69" spans="1:7" x14ac:dyDescent="0.2">
      <c r="E69" s="51"/>
    </row>
    <row r="70" spans="1:7" x14ac:dyDescent="0.2">
      <c r="E70" s="51"/>
    </row>
    <row r="71" spans="1:7" x14ac:dyDescent="0.2">
      <c r="E71" s="51"/>
    </row>
    <row r="72" spans="1:7" x14ac:dyDescent="0.2">
      <c r="E72" s="51"/>
    </row>
    <row r="73" spans="1:7" x14ac:dyDescent="0.2">
      <c r="E73" s="51"/>
    </row>
    <row r="74" spans="1:7" x14ac:dyDescent="0.2">
      <c r="E74" s="51"/>
    </row>
    <row r="75" spans="1:7" x14ac:dyDescent="0.2">
      <c r="E75" s="51"/>
    </row>
    <row r="76" spans="1:7" x14ac:dyDescent="0.2">
      <c r="E76" s="51"/>
    </row>
    <row r="77" spans="1:7" x14ac:dyDescent="0.2">
      <c r="E77" s="51"/>
    </row>
    <row r="78" spans="1:7" x14ac:dyDescent="0.2">
      <c r="E78" s="51"/>
    </row>
    <row r="79" spans="1:7" x14ac:dyDescent="0.2">
      <c r="E79" s="51"/>
    </row>
    <row r="80" spans="1:7" x14ac:dyDescent="0.2">
      <c r="E80" s="51"/>
    </row>
    <row r="81" spans="5:5" x14ac:dyDescent="0.2">
      <c r="E81" s="51"/>
    </row>
    <row r="82" spans="5:5" x14ac:dyDescent="0.2">
      <c r="E82" s="51"/>
    </row>
    <row r="83" spans="5:5" x14ac:dyDescent="0.2">
      <c r="E83" s="51"/>
    </row>
    <row r="84" spans="5:5" x14ac:dyDescent="0.2">
      <c r="E84" s="51"/>
    </row>
    <row r="85" spans="5:5" x14ac:dyDescent="0.2">
      <c r="E85" s="51"/>
    </row>
    <row r="86" spans="5:5" x14ac:dyDescent="0.2">
      <c r="E86" s="51"/>
    </row>
    <row r="87" spans="5:5" x14ac:dyDescent="0.2">
      <c r="E87" s="51"/>
    </row>
    <row r="88" spans="5:5" x14ac:dyDescent="0.2">
      <c r="E88" s="51"/>
    </row>
    <row r="89" spans="5:5" x14ac:dyDescent="0.2">
      <c r="E89" s="51"/>
    </row>
    <row r="90" spans="5:5" x14ac:dyDescent="0.2">
      <c r="E90" s="51"/>
    </row>
    <row r="91" spans="5:5" x14ac:dyDescent="0.2">
      <c r="E91" s="51"/>
    </row>
    <row r="92" spans="5:5" x14ac:dyDescent="0.2">
      <c r="E92" s="51"/>
    </row>
    <row r="93" spans="5:5" x14ac:dyDescent="0.2">
      <c r="E93" s="51"/>
    </row>
    <row r="94" spans="5:5" x14ac:dyDescent="0.2">
      <c r="E94" s="51"/>
    </row>
    <row r="95" spans="5:5" x14ac:dyDescent="0.2">
      <c r="E95" s="51"/>
    </row>
    <row r="96" spans="5:5" x14ac:dyDescent="0.2">
      <c r="E96" s="51"/>
    </row>
    <row r="97" spans="1:7" x14ac:dyDescent="0.2">
      <c r="A97" s="76"/>
      <c r="B97" s="76"/>
    </row>
    <row r="98" spans="1:7" x14ac:dyDescent="0.2">
      <c r="A98" s="75"/>
      <c r="B98" s="75"/>
      <c r="C98" s="78"/>
      <c r="D98" s="78"/>
      <c r="E98" s="79"/>
      <c r="F98" s="131"/>
      <c r="G98" s="131"/>
    </row>
    <row r="99" spans="1:7" x14ac:dyDescent="0.2">
      <c r="A99" s="80"/>
      <c r="B99" s="80"/>
      <c r="C99" s="75"/>
      <c r="D99" s="75"/>
      <c r="E99" s="81"/>
      <c r="F99" s="130"/>
      <c r="G99" s="130"/>
    </row>
    <row r="100" spans="1:7" x14ac:dyDescent="0.2">
      <c r="A100" s="75"/>
      <c r="B100" s="75"/>
      <c r="C100" s="75"/>
      <c r="D100" s="75"/>
      <c r="E100" s="81"/>
      <c r="F100" s="130"/>
      <c r="G100" s="130"/>
    </row>
    <row r="101" spans="1:7" x14ac:dyDescent="0.2">
      <c r="A101" s="75"/>
      <c r="B101" s="75"/>
      <c r="C101" s="75"/>
      <c r="D101" s="75"/>
      <c r="E101" s="81"/>
      <c r="F101" s="130"/>
      <c r="G101" s="130"/>
    </row>
    <row r="102" spans="1:7" x14ac:dyDescent="0.2">
      <c r="A102" s="75"/>
      <c r="B102" s="75"/>
      <c r="C102" s="75"/>
      <c r="D102" s="75"/>
      <c r="E102" s="81"/>
      <c r="F102" s="130"/>
      <c r="G102" s="130"/>
    </row>
    <row r="103" spans="1:7" x14ac:dyDescent="0.2">
      <c r="A103" s="75"/>
      <c r="B103" s="75"/>
      <c r="C103" s="75"/>
      <c r="D103" s="75"/>
      <c r="E103" s="81"/>
      <c r="F103" s="130"/>
      <c r="G103" s="130"/>
    </row>
    <row r="104" spans="1:7" x14ac:dyDescent="0.2">
      <c r="A104" s="75"/>
      <c r="B104" s="75"/>
      <c r="C104" s="75"/>
      <c r="D104" s="75"/>
      <c r="E104" s="81"/>
      <c r="F104" s="130"/>
      <c r="G104" s="130"/>
    </row>
    <row r="105" spans="1:7" x14ac:dyDescent="0.2">
      <c r="A105" s="75"/>
      <c r="B105" s="75"/>
      <c r="C105" s="75"/>
      <c r="D105" s="75"/>
      <c r="E105" s="81"/>
      <c r="F105" s="130"/>
      <c r="G105" s="130"/>
    </row>
    <row r="106" spans="1:7" x14ac:dyDescent="0.2">
      <c r="A106" s="75"/>
      <c r="B106" s="75"/>
      <c r="C106" s="75"/>
      <c r="D106" s="75"/>
      <c r="E106" s="81"/>
      <c r="F106" s="130"/>
      <c r="G106" s="130"/>
    </row>
    <row r="107" spans="1:7" x14ac:dyDescent="0.2">
      <c r="A107" s="75"/>
      <c r="B107" s="75"/>
      <c r="C107" s="75"/>
      <c r="D107" s="75"/>
      <c r="E107" s="81"/>
      <c r="F107" s="130"/>
      <c r="G107" s="130"/>
    </row>
    <row r="108" spans="1:7" x14ac:dyDescent="0.2">
      <c r="A108" s="75"/>
      <c r="B108" s="75"/>
      <c r="C108" s="75"/>
      <c r="D108" s="75"/>
      <c r="E108" s="81"/>
      <c r="F108" s="130"/>
      <c r="G108" s="130"/>
    </row>
    <row r="109" spans="1:7" x14ac:dyDescent="0.2">
      <c r="A109" s="75"/>
      <c r="B109" s="75"/>
      <c r="C109" s="75"/>
      <c r="D109" s="75"/>
      <c r="E109" s="81"/>
      <c r="F109" s="130"/>
      <c r="G109" s="130"/>
    </row>
    <row r="110" spans="1:7" x14ac:dyDescent="0.2">
      <c r="A110" s="75"/>
      <c r="B110" s="75"/>
      <c r="C110" s="75"/>
      <c r="D110" s="75"/>
      <c r="E110" s="81"/>
      <c r="F110" s="130"/>
      <c r="G110" s="130"/>
    </row>
    <row r="111" spans="1:7" x14ac:dyDescent="0.2">
      <c r="A111" s="75"/>
      <c r="B111" s="75"/>
      <c r="C111" s="75"/>
      <c r="D111" s="75"/>
      <c r="E111" s="81"/>
      <c r="F111" s="130"/>
      <c r="G111" s="130"/>
    </row>
  </sheetData>
  <mergeCells count="5">
    <mergeCell ref="A1:G1"/>
    <mergeCell ref="A3:B3"/>
    <mergeCell ref="A4:B4"/>
    <mergeCell ref="E4:G4"/>
    <mergeCell ref="F2:G2"/>
  </mergeCells>
  <phoneticPr fontId="17" type="noConversion"/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4294967293" verticalDpi="4294967293" r:id="rId1"/>
  <headerFooter alignWithMargins="0"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0"/>
  <sheetViews>
    <sheetView tabSelected="1" zoomScale="145" zoomScaleNormal="145" workbookViewId="0">
      <selection activeCell="L13" sqref="L13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2.5703125" customWidth="1"/>
    <col min="6" max="6" width="19.7109375" customWidth="1"/>
    <col min="7" max="7" width="14.140625" customWidth="1"/>
    <col min="9" max="9" width="13.85546875" bestFit="1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128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129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76" t="s">
        <v>99</v>
      </c>
      <c r="D7" s="177"/>
      <c r="E7" s="19" t="s">
        <v>100</v>
      </c>
      <c r="F7" s="20"/>
      <c r="G7" s="149">
        <v>91</v>
      </c>
      <c r="H7" s="21"/>
      <c r="I7" s="21"/>
    </row>
    <row r="8" spans="1:57" x14ac:dyDescent="0.2">
      <c r="A8" s="13" t="s">
        <v>9</v>
      </c>
      <c r="B8" s="15"/>
      <c r="C8" s="176"/>
      <c r="D8" s="177"/>
      <c r="E8" s="16" t="s">
        <v>10</v>
      </c>
      <c r="F8" s="15"/>
      <c r="G8" s="148"/>
    </row>
    <row r="9" spans="1:57" x14ac:dyDescent="0.2">
      <c r="A9" s="22" t="s">
        <v>11</v>
      </c>
      <c r="B9" s="23"/>
      <c r="C9" s="23"/>
      <c r="D9" s="23"/>
      <c r="E9" s="24" t="s">
        <v>12</v>
      </c>
      <c r="F9" s="23"/>
      <c r="G9" s="25"/>
    </row>
    <row r="10" spans="1:57" x14ac:dyDescent="0.2">
      <c r="A10" s="24" t="s">
        <v>13</v>
      </c>
      <c r="B10" s="23"/>
      <c r="C10" s="23"/>
      <c r="D10" s="41"/>
      <c r="E10" s="27" t="s">
        <v>14</v>
      </c>
      <c r="F10" s="11"/>
      <c r="G10" s="12"/>
      <c r="BA10" s="28"/>
      <c r="BB10" s="28"/>
      <c r="BC10" s="28"/>
      <c r="BD10" s="28"/>
      <c r="BE10" s="28"/>
    </row>
    <row r="11" spans="1:57" x14ac:dyDescent="0.2">
      <c r="A11" s="26"/>
      <c r="B11" s="11"/>
      <c r="C11" s="11"/>
      <c r="D11" s="11"/>
      <c r="E11" s="178"/>
      <c r="F11" s="179"/>
      <c r="G11" s="180"/>
    </row>
    <row r="12" spans="1:57" ht="28.5" customHeight="1" thickBot="1" x14ac:dyDescent="0.25">
      <c r="A12" s="29" t="s">
        <v>15</v>
      </c>
      <c r="B12" s="30"/>
      <c r="C12" s="30"/>
      <c r="D12" s="30"/>
      <c r="E12" s="31"/>
      <c r="F12" s="31"/>
      <c r="G12" s="32"/>
    </row>
    <row r="13" spans="1:57" ht="17.25" customHeight="1" thickBot="1" x14ac:dyDescent="0.25">
      <c r="A13" s="33" t="s">
        <v>16</v>
      </c>
      <c r="B13" s="34"/>
      <c r="C13" s="35"/>
      <c r="D13" s="36" t="s">
        <v>17</v>
      </c>
      <c r="E13" s="37"/>
      <c r="F13" s="37"/>
      <c r="G13" s="35"/>
    </row>
    <row r="14" spans="1:57" ht="15.95" customHeight="1" x14ac:dyDescent="0.2">
      <c r="A14" s="38"/>
      <c r="B14" s="39" t="s">
        <v>18</v>
      </c>
      <c r="C14" s="150">
        <f>Položky!G13+Položky!G22</f>
        <v>0</v>
      </c>
      <c r="D14" s="3" t="s">
        <v>97</v>
      </c>
      <c r="E14" s="151"/>
      <c r="F14" s="4"/>
      <c r="G14" s="153">
        <f>Položky!G24</f>
        <v>0</v>
      </c>
    </row>
    <row r="15" spans="1:57" ht="15.95" customHeight="1" x14ac:dyDescent="0.2">
      <c r="A15" s="38" t="s">
        <v>19</v>
      </c>
      <c r="B15" s="39" t="s">
        <v>20</v>
      </c>
      <c r="C15" s="150">
        <f>Položky!G12+Položky!G21</f>
        <v>0</v>
      </c>
      <c r="D15" s="22" t="s">
        <v>98</v>
      </c>
      <c r="E15" s="40"/>
      <c r="F15" s="41"/>
      <c r="G15" s="154">
        <f>Položky!G25</f>
        <v>0</v>
      </c>
    </row>
    <row r="16" spans="1:57" ht="15.95" customHeight="1" x14ac:dyDescent="0.2">
      <c r="A16" s="38" t="s">
        <v>21</v>
      </c>
      <c r="B16" s="39" t="s">
        <v>22</v>
      </c>
      <c r="C16" s="150"/>
      <c r="D16" s="22" t="s">
        <v>83</v>
      </c>
      <c r="E16" s="40"/>
      <c r="F16" s="41"/>
      <c r="G16" s="141">
        <f>Položky!G45</f>
        <v>0</v>
      </c>
    </row>
    <row r="17" spans="1:9" ht="15.95" customHeight="1" x14ac:dyDescent="0.2">
      <c r="A17" s="42" t="s">
        <v>23</v>
      </c>
      <c r="B17" s="39" t="s">
        <v>24</v>
      </c>
      <c r="C17" s="150">
        <f>C14-C15</f>
        <v>0</v>
      </c>
      <c r="D17" s="22"/>
      <c r="E17" s="40"/>
      <c r="F17" s="41"/>
      <c r="G17" s="141"/>
    </row>
    <row r="18" spans="1:9" ht="15.95" customHeight="1" x14ac:dyDescent="0.2">
      <c r="A18" s="142" t="s">
        <v>25</v>
      </c>
      <c r="B18" s="143"/>
      <c r="C18" s="159">
        <f>SUM(C15:C17)</f>
        <v>0</v>
      </c>
      <c r="D18" s="44"/>
      <c r="E18" s="40"/>
      <c r="F18" s="41"/>
      <c r="G18" s="141"/>
    </row>
    <row r="19" spans="1:9" ht="15.95" customHeight="1" x14ac:dyDescent="0.2">
      <c r="A19" s="43"/>
      <c r="B19" s="39"/>
      <c r="C19" s="150"/>
      <c r="D19" s="22"/>
      <c r="E19" s="40"/>
      <c r="F19" s="41"/>
      <c r="G19" s="141"/>
    </row>
    <row r="20" spans="1:9" ht="15.95" customHeight="1" x14ac:dyDescent="0.2">
      <c r="A20" s="43" t="s">
        <v>26</v>
      </c>
      <c r="B20" s="39"/>
      <c r="C20" s="150"/>
      <c r="D20" s="22"/>
      <c r="E20" s="40"/>
      <c r="F20" s="41"/>
      <c r="G20" s="141"/>
    </row>
    <row r="21" spans="1:9" ht="15.95" customHeight="1" x14ac:dyDescent="0.2">
      <c r="A21" s="26" t="s">
        <v>27</v>
      </c>
      <c r="B21" s="11"/>
      <c r="C21" s="150"/>
      <c r="D21" s="22" t="s">
        <v>65</v>
      </c>
      <c r="E21" s="40"/>
      <c r="F21" s="41"/>
      <c r="G21" s="141">
        <f>Položky!G26</f>
        <v>0</v>
      </c>
    </row>
    <row r="22" spans="1:9" ht="15.95" customHeight="1" thickBot="1" x14ac:dyDescent="0.25">
      <c r="A22" s="145" t="s">
        <v>28</v>
      </c>
      <c r="B22" s="144"/>
      <c r="C22" s="152">
        <f>C18+G22</f>
        <v>0</v>
      </c>
      <c r="D22" s="155" t="s">
        <v>66</v>
      </c>
      <c r="E22" s="156"/>
      <c r="F22" s="157"/>
      <c r="G22" s="158">
        <f>SUM(G14:G21)</f>
        <v>0</v>
      </c>
    </row>
    <row r="23" spans="1:9" x14ac:dyDescent="0.2">
      <c r="A23" s="3" t="s">
        <v>29</v>
      </c>
      <c r="B23" s="5"/>
      <c r="C23" s="45" t="s">
        <v>130</v>
      </c>
      <c r="D23" s="5"/>
      <c r="E23" s="45" t="s">
        <v>30</v>
      </c>
      <c r="F23" s="5"/>
      <c r="G23" s="6"/>
    </row>
    <row r="24" spans="1:9" x14ac:dyDescent="0.2">
      <c r="A24" s="13"/>
      <c r="B24" s="15"/>
      <c r="C24" s="16" t="s">
        <v>131</v>
      </c>
      <c r="D24" s="15"/>
      <c r="E24" s="16" t="s">
        <v>31</v>
      </c>
      <c r="F24" s="15"/>
      <c r="G24" s="17"/>
    </row>
    <row r="25" spans="1:9" x14ac:dyDescent="0.2">
      <c r="A25" s="26" t="s">
        <v>32</v>
      </c>
      <c r="B25" s="46"/>
      <c r="C25" s="27" t="s">
        <v>132</v>
      </c>
      <c r="D25" s="11"/>
      <c r="E25" s="27" t="s">
        <v>32</v>
      </c>
      <c r="F25" s="11"/>
      <c r="G25" s="12"/>
    </row>
    <row r="26" spans="1:9" x14ac:dyDescent="0.2">
      <c r="A26" s="26"/>
      <c r="B26" s="47"/>
      <c r="C26" s="27" t="s">
        <v>33</v>
      </c>
      <c r="D26" s="11"/>
      <c r="E26" s="27" t="s">
        <v>34</v>
      </c>
      <c r="F26" s="11"/>
      <c r="G26" s="12"/>
    </row>
    <row r="27" spans="1:9" x14ac:dyDescent="0.2">
      <c r="A27" s="26"/>
      <c r="B27" s="11"/>
      <c r="C27" s="27"/>
      <c r="D27" s="11"/>
      <c r="E27" s="27"/>
      <c r="F27" s="11"/>
      <c r="G27" s="12"/>
    </row>
    <row r="28" spans="1:9" ht="97.5" customHeight="1" x14ac:dyDescent="0.2">
      <c r="A28" s="26"/>
      <c r="B28" s="11"/>
      <c r="C28" s="27"/>
      <c r="D28" s="11"/>
      <c r="E28" s="27"/>
      <c r="F28" s="11"/>
      <c r="G28" s="12"/>
    </row>
    <row r="29" spans="1:9" ht="16.5" thickBot="1" x14ac:dyDescent="0.3">
      <c r="A29" s="84" t="s">
        <v>35</v>
      </c>
      <c r="B29" s="85"/>
      <c r="C29" s="85"/>
      <c r="D29" s="85"/>
      <c r="E29" s="86"/>
      <c r="F29" s="87"/>
      <c r="G29" s="88"/>
      <c r="I29" s="147"/>
    </row>
    <row r="31" spans="1:9" x14ac:dyDescent="0.2">
      <c r="A31" s="49" t="s">
        <v>36</v>
      </c>
      <c r="B31" s="49"/>
      <c r="C31" s="49"/>
      <c r="D31" s="49"/>
      <c r="E31" s="49"/>
      <c r="F31" s="49"/>
      <c r="G31" s="49"/>
    </row>
    <row r="32" spans="1:9" x14ac:dyDescent="0.2">
      <c r="A32" s="49"/>
      <c r="B32" s="181"/>
      <c r="C32" s="181"/>
      <c r="D32" s="181"/>
      <c r="E32" s="181"/>
      <c r="F32" s="181"/>
      <c r="G32" s="181"/>
    </row>
    <row r="33" spans="1:9" x14ac:dyDescent="0.2">
      <c r="A33" s="50"/>
      <c r="B33" s="181"/>
      <c r="C33" s="181"/>
      <c r="D33" s="181"/>
      <c r="E33" s="181"/>
      <c r="F33" s="181"/>
      <c r="G33" s="181"/>
    </row>
    <row r="34" spans="1:9" s="48" customFormat="1" ht="19.5" customHeight="1" x14ac:dyDescent="0.25">
      <c r="A34" s="50"/>
      <c r="B34" s="181"/>
      <c r="C34" s="181"/>
      <c r="D34" s="181"/>
      <c r="E34" s="181"/>
      <c r="F34" s="181"/>
      <c r="G34" s="181"/>
      <c r="I34" s="146"/>
    </row>
    <row r="35" spans="1:9" x14ac:dyDescent="0.2">
      <c r="A35" s="50"/>
      <c r="B35" s="181"/>
      <c r="C35" s="181"/>
      <c r="D35" s="181"/>
      <c r="E35" s="181"/>
      <c r="F35" s="181"/>
      <c r="G35" s="181"/>
    </row>
    <row r="36" spans="1:9" x14ac:dyDescent="0.2">
      <c r="A36" s="50"/>
      <c r="B36" s="181"/>
      <c r="C36" s="181"/>
      <c r="D36" s="181"/>
      <c r="E36" s="181"/>
      <c r="F36" s="181"/>
      <c r="G36" s="181"/>
      <c r="H36" t="s">
        <v>4</v>
      </c>
    </row>
    <row r="37" spans="1:9" ht="14.25" customHeight="1" x14ac:dyDescent="0.2">
      <c r="A37" s="50"/>
      <c r="B37" s="181"/>
      <c r="C37" s="181"/>
      <c r="D37" s="181"/>
      <c r="E37" s="181"/>
      <c r="F37" s="181"/>
      <c r="G37" s="181"/>
      <c r="H37" t="s">
        <v>4</v>
      </c>
    </row>
    <row r="38" spans="1:9" ht="12.75" customHeight="1" x14ac:dyDescent="0.2">
      <c r="A38" s="50"/>
      <c r="B38" s="181"/>
      <c r="C38" s="181"/>
      <c r="D38" s="181"/>
      <c r="E38" s="181"/>
      <c r="F38" s="181"/>
      <c r="G38" s="181"/>
      <c r="H38" t="s">
        <v>4</v>
      </c>
    </row>
    <row r="39" spans="1:9" x14ac:dyDescent="0.2">
      <c r="A39" s="50"/>
      <c r="B39" s="181"/>
      <c r="C39" s="181"/>
      <c r="D39" s="181"/>
      <c r="E39" s="181"/>
      <c r="F39" s="181"/>
      <c r="G39" s="181"/>
      <c r="H39" t="s">
        <v>4</v>
      </c>
    </row>
    <row r="40" spans="1:9" x14ac:dyDescent="0.2">
      <c r="A40" s="50"/>
      <c r="B40" s="181"/>
      <c r="C40" s="181"/>
      <c r="D40" s="181"/>
      <c r="E40" s="181"/>
      <c r="F40" s="181"/>
      <c r="G40" s="181"/>
      <c r="H40" t="s">
        <v>4</v>
      </c>
    </row>
    <row r="41" spans="1:9" x14ac:dyDescent="0.2">
      <c r="B41" s="175"/>
      <c r="C41" s="175"/>
      <c r="D41" s="175"/>
      <c r="E41" s="175"/>
      <c r="F41" s="175"/>
      <c r="G41" s="175"/>
      <c r="H41" t="s">
        <v>4</v>
      </c>
    </row>
    <row r="42" spans="1:9" x14ac:dyDescent="0.2">
      <c r="B42" s="175"/>
      <c r="C42" s="175"/>
      <c r="D42" s="175"/>
      <c r="E42" s="175"/>
      <c r="F42" s="175"/>
      <c r="G42" s="175"/>
      <c r="H42" t="s">
        <v>4</v>
      </c>
    </row>
    <row r="43" spans="1:9" x14ac:dyDescent="0.2">
      <c r="B43" s="175"/>
      <c r="C43" s="175"/>
      <c r="D43" s="175"/>
      <c r="E43" s="175"/>
      <c r="F43" s="175"/>
      <c r="G43" s="175"/>
      <c r="H43" t="s">
        <v>4</v>
      </c>
    </row>
    <row r="44" spans="1:9" x14ac:dyDescent="0.2">
      <c r="B44" s="175"/>
      <c r="C44" s="175"/>
      <c r="D44" s="175"/>
      <c r="E44" s="175"/>
      <c r="F44" s="175"/>
      <c r="G44" s="175"/>
      <c r="H44" t="s">
        <v>4</v>
      </c>
    </row>
    <row r="45" spans="1:9" ht="3" customHeight="1" x14ac:dyDescent="0.2">
      <c r="B45" s="175"/>
      <c r="C45" s="175"/>
      <c r="D45" s="175"/>
      <c r="E45" s="175"/>
      <c r="F45" s="175"/>
      <c r="G45" s="175"/>
      <c r="H45" t="s">
        <v>4</v>
      </c>
    </row>
    <row r="46" spans="1:9" x14ac:dyDescent="0.2">
      <c r="B46" s="175"/>
      <c r="C46" s="175"/>
      <c r="D46" s="175"/>
      <c r="E46" s="175"/>
      <c r="F46" s="175"/>
      <c r="G46" s="175"/>
    </row>
    <row r="47" spans="1:9" x14ac:dyDescent="0.2">
      <c r="B47" s="175"/>
      <c r="C47" s="175"/>
      <c r="D47" s="175"/>
      <c r="E47" s="175"/>
      <c r="F47" s="175"/>
      <c r="G47" s="175"/>
    </row>
    <row r="48" spans="1:9" x14ac:dyDescent="0.2">
      <c r="B48" s="175"/>
      <c r="C48" s="175"/>
      <c r="D48" s="175"/>
      <c r="E48" s="175"/>
      <c r="F48" s="175"/>
      <c r="G48" s="175"/>
    </row>
    <row r="49" spans="2:7" x14ac:dyDescent="0.2">
      <c r="B49" s="175"/>
      <c r="C49" s="175"/>
      <c r="D49" s="175"/>
      <c r="E49" s="175"/>
      <c r="F49" s="175"/>
      <c r="G49" s="175"/>
    </row>
    <row r="50" spans="2:7" x14ac:dyDescent="0.2">
      <c r="B50" s="175"/>
      <c r="C50" s="175"/>
      <c r="D50" s="175"/>
      <c r="E50" s="175"/>
      <c r="F50" s="175"/>
      <c r="G50" s="175"/>
    </row>
  </sheetData>
  <mergeCells count="14">
    <mergeCell ref="B42:G42"/>
    <mergeCell ref="C7:D7"/>
    <mergeCell ref="C8:D8"/>
    <mergeCell ref="E11:G11"/>
    <mergeCell ref="B32:G40"/>
    <mergeCell ref="B41:G41"/>
    <mergeCell ref="B49:G49"/>
    <mergeCell ref="B50:G50"/>
    <mergeCell ref="B43:G43"/>
    <mergeCell ref="B44:G44"/>
    <mergeCell ref="B45:G45"/>
    <mergeCell ref="B46:G46"/>
    <mergeCell ref="B47:G47"/>
    <mergeCell ref="B48:G48"/>
  </mergeCells>
  <phoneticPr fontId="17" type="noConversion"/>
  <pageMargins left="0.59055118110236227" right="0.39370078740157483" top="0.98425196850393704" bottom="0.98425196850393704" header="0.51181102362204722" footer="0.51181102362204722"/>
  <pageSetup paperSize="9" orientation="portrait" horizontalDpi="4294967293" verticalDpi="4294967293" r:id="rId1"/>
  <headerFooter alignWithMargins="0">
    <oddFooter>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23</vt:i4>
      </vt:variant>
    </vt:vector>
  </HeadingPairs>
  <TitlesOfParts>
    <vt:vector size="25" baseType="lpstr">
      <vt:lpstr>Položky</vt:lpstr>
      <vt:lpstr>Krycí list</vt:lpstr>
      <vt:lpstr>cisloobjektu</vt:lpstr>
      <vt:lpstr>cislostavby</vt:lpstr>
      <vt:lpstr>Datum</vt:lpstr>
      <vt:lpstr>JKSO</vt:lpstr>
      <vt:lpstr>MJ</vt:lpstr>
      <vt:lpstr>nazevobjektu</vt:lpstr>
      <vt:lpstr>nazevstavby</vt:lpstr>
      <vt:lpstr>Položky!Názvy_tisku</vt:lpstr>
      <vt:lpstr>Objednatel</vt:lpstr>
      <vt:lpstr>'Krycí list'!Oblast_tisku</vt:lpstr>
      <vt:lpstr>Položky!Oblast_tisku</vt:lpstr>
      <vt:lpstr>PocetMJ</vt:lpstr>
      <vt:lpstr>Poznamka</vt:lpstr>
      <vt:lpstr>Projektant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Zakazka</vt:lpstr>
      <vt:lpstr>Zhotovitel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Rosta</dc:creator>
  <cp:lastModifiedBy>Melichar Vladimír</cp:lastModifiedBy>
  <cp:lastPrinted>2014-03-15T12:24:29Z</cp:lastPrinted>
  <dcterms:created xsi:type="dcterms:W3CDTF">2013-10-01T14:25:40Z</dcterms:created>
  <dcterms:modified xsi:type="dcterms:W3CDTF">2020-04-07T10:15:24Z</dcterms:modified>
</cp:coreProperties>
</file>